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1550" windowHeight="9780" activeTab="2"/>
  </bookViews>
  <sheets>
    <sheet name="MAYO 15" sheetId="1" r:id="rId1"/>
    <sheet name="2014" sheetId="2" r:id="rId2"/>
    <sheet name="15 FEB 2015" sheetId="3" r:id="rId3"/>
  </sheets>
  <definedNames/>
  <calcPr fullCalcOnLoad="1"/>
</workbook>
</file>

<file path=xl/sharedStrings.xml><?xml version="1.0" encoding="utf-8"?>
<sst xmlns="http://schemas.openxmlformats.org/spreadsheetml/2006/main" count="466" uniqueCount="73">
  <si>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</si>
  <si>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</si>
  <si>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</si>
  <si>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</si>
  <si>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</si>
  <si>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</si>
  <si>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</si>
  <si>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</si>
  <si>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</si>
  <si>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</si>
  <si>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</si>
  <si>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</si>
  <si>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</si>
  <si>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GT</t>
  </si>
  <si>
    <t>2013 museo-grafía</t>
  </si>
  <si>
    <t>1º AL31</t>
  </si>
  <si>
    <t>1º AL 28</t>
  </si>
  <si>
    <t>1º AL 31</t>
  </si>
  <si>
    <t>1º AL 30</t>
  </si>
  <si>
    <t>visitas</t>
  </si>
  <si>
    <t>gratis</t>
  </si>
  <si>
    <t>Visitas</t>
  </si>
  <si>
    <t>Gratis</t>
  </si>
  <si>
    <t>NIÑOS                   (de 4 a 6 años)</t>
  </si>
  <si>
    <t>PRIMARIA              (6 A 12 años )</t>
  </si>
  <si>
    <t>SECUNDARIA      (13 A 15 años)</t>
  </si>
  <si>
    <t>BACHILLERATO  (16 A 18 años)</t>
  </si>
  <si>
    <t>PROFESIONAL    (18 A 25 años)</t>
  </si>
  <si>
    <t>ADULTOS             (26 A 60 años)</t>
  </si>
  <si>
    <t>TERCERA EDAD         (INSEN)</t>
  </si>
  <si>
    <t>TOTAL</t>
  </si>
  <si>
    <t>CAPACIDADES DIFERENTES</t>
  </si>
  <si>
    <t>EXTRANJEROS</t>
  </si>
  <si>
    <t>MAESTROS</t>
  </si>
  <si>
    <t>RARÁMURIS</t>
  </si>
  <si>
    <t>Taller</t>
  </si>
  <si>
    <t>Diálogos con Hidalgo</t>
  </si>
  <si>
    <t>Eventos Casa Chihuahua</t>
  </si>
  <si>
    <t>Jueves de Puertas Abiertas</t>
  </si>
  <si>
    <t>Kiosco  Egipto Eterno</t>
  </si>
  <si>
    <t>e-México</t>
  </si>
  <si>
    <t>suma</t>
  </si>
  <si>
    <t>1° al 31</t>
  </si>
  <si>
    <t>1° al 29</t>
  </si>
  <si>
    <t>1° al 30</t>
  </si>
  <si>
    <t>1° al31</t>
  </si>
  <si>
    <t>1° AL 31</t>
  </si>
  <si>
    <t>1° Al 28</t>
  </si>
  <si>
    <t>1ª al 31</t>
  </si>
  <si>
    <t>1º al 30</t>
  </si>
  <si>
    <t>1º al 31</t>
  </si>
  <si>
    <t>FECHAC</t>
  </si>
  <si>
    <t xml:space="preserve">Taller  </t>
  </si>
  <si>
    <t xml:space="preserve">Taller </t>
  </si>
  <si>
    <t>Taller  "Rebozo deshilado"</t>
  </si>
  <si>
    <t>Taller  "Dibujo, retrato de Fig humana"</t>
  </si>
  <si>
    <t>REPORTE DE VISITAS DEL 1° DE ENERO AL 31 DE DICIEMBRE DE 2014.</t>
  </si>
  <si>
    <t>Taller  "Básico de Fotog Digital"</t>
  </si>
  <si>
    <t>Taller  "Pintando Alebrijes"</t>
  </si>
  <si>
    <t>Taller  "Crearte y Recrearte Semana Santa"</t>
  </si>
  <si>
    <t>1º AL 15</t>
  </si>
  <si>
    <t>Taller "Talabartería"</t>
  </si>
  <si>
    <t>Taller  "Técnicas de Acuarela"</t>
  </si>
  <si>
    <t>Taller "Crearte y Recrearte Viernes"</t>
  </si>
  <si>
    <t>Taller "Seminario para creadores"</t>
  </si>
  <si>
    <t>1° al 28</t>
  </si>
  <si>
    <t>Taller "Pintura en Acrílico"Alicia García</t>
  </si>
  <si>
    <t>Taller "Cerámica Paquimé"</t>
  </si>
  <si>
    <t>Taller "Identidad Cultural Rarámuri Chimorí"</t>
  </si>
  <si>
    <t>1 AL 31</t>
  </si>
  <si>
    <t>Taller "Cestería y Cintos Rarámuris"</t>
  </si>
  <si>
    <t>Taller "Taler Día de Muertos"</t>
  </si>
  <si>
    <t>1 al 30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</si>
</sst>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;@"/>
    <numFmt numFmtId="165" formatCode="#,##0.00\ _€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sz val="9"/>
      <color indexed="8"/>
      <name val="Calibri"/>
      <family val="2"/>
    </font>
    <font>
      <sz val="8"/>
      <color indexed="36"/>
      <name val="Arial"/>
      <family val="2"/>
    </font>
    <font>
      <b/>
      <sz val="8"/>
      <color indexed="36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Arial"/>
      <family val="2"/>
    </font>
    <font>
      <sz val="8"/>
      <color indexed="8"/>
      <name val="Calibri"/>
      <family val="2"/>
    </font>
    <font>
      <b/>
      <sz val="10"/>
      <color indexed="60"/>
      <name val="Arial"/>
      <family val="2"/>
    </font>
    <font>
      <sz val="11"/>
      <color indexed="60"/>
      <name val="Arial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60"/>
      <name val="Calibri"/>
      <family val="2"/>
    </font>
    <font>
      <b/>
      <sz val="14"/>
      <color indexed="8"/>
      <name val="Calibri"/>
      <family val="2"/>
    </font>
    <font>
      <sz val="8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sz val="9"/>
      <color theme="1"/>
      <name val="Calibri"/>
      <family val="2"/>
    </font>
    <font>
      <sz val="8"/>
      <color rgb="FF7030A0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Arial"/>
      <family val="2"/>
    </font>
    <font>
      <sz val="8"/>
      <color theme="1"/>
      <name val="Calibri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</font>
    <font>
      <b/>
      <sz val="9"/>
      <color rgb="FFC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8"/>
      <color rgb="FFC00000"/>
      <name val="Arial"/>
      <family val="2"/>
    </font>
    <font>
      <b/>
      <sz val="8"/>
      <color rgb="FFC0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180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3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/>
    </xf>
    <xf numFmtId="1" fontId="73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1" fontId="6" fillId="0" borderId="11" xfId="0" applyNumberFormat="1" applyFont="1" applyBorder="1" applyAlignment="1">
      <alignment horizontal="center"/>
    </xf>
    <xf numFmtId="1" fontId="73" fillId="0" borderId="11" xfId="0" applyNumberFormat="1" applyFont="1" applyFill="1" applyBorder="1" applyAlignment="1">
      <alignment horizontal="center"/>
    </xf>
    <xf numFmtId="1" fontId="74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/>
    </xf>
    <xf numFmtId="1" fontId="6" fillId="0" borderId="13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75" fillId="0" borderId="12" xfId="0" applyFont="1" applyBorder="1" applyAlignment="1">
      <alignment/>
    </xf>
    <xf numFmtId="0" fontId="72" fillId="0" borderId="12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76" fillId="0" borderId="0" xfId="0" applyFont="1" applyAlignment="1">
      <alignment/>
    </xf>
    <xf numFmtId="1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/>
    </xf>
    <xf numFmtId="1" fontId="6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15" fillId="0" borderId="0" xfId="0" applyFont="1" applyBorder="1" applyAlignment="1">
      <alignment/>
    </xf>
    <xf numFmtId="1" fontId="6" fillId="0" borderId="16" xfId="0" applyNumberFormat="1" applyFont="1" applyBorder="1" applyAlignment="1">
      <alignment/>
    </xf>
    <xf numFmtId="0" fontId="11" fillId="0" borderId="11" xfId="0" applyFont="1" applyBorder="1" applyAlignment="1">
      <alignment/>
    </xf>
    <xf numFmtId="1" fontId="77" fillId="0" borderId="11" xfId="0" applyNumberFormat="1" applyFont="1" applyBorder="1" applyAlignment="1">
      <alignment horizontal="center"/>
    </xf>
    <xf numFmtId="0" fontId="77" fillId="0" borderId="11" xfId="0" applyFont="1" applyBorder="1" applyAlignment="1">
      <alignment/>
    </xf>
    <xf numFmtId="0" fontId="78" fillId="0" borderId="11" xfId="0" applyFont="1" applyBorder="1" applyAlignment="1">
      <alignment/>
    </xf>
    <xf numFmtId="1" fontId="77" fillId="0" borderId="16" xfId="0" applyNumberFormat="1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0" fontId="73" fillId="0" borderId="11" xfId="0" applyFont="1" applyBorder="1" applyAlignment="1">
      <alignment/>
    </xf>
    <xf numFmtId="1" fontId="16" fillId="0" borderId="11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1" fontId="13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/>
    </xf>
    <xf numFmtId="1" fontId="79" fillId="0" borderId="11" xfId="0" applyNumberFormat="1" applyFont="1" applyBorder="1" applyAlignment="1">
      <alignment horizontal="center"/>
    </xf>
    <xf numFmtId="0" fontId="79" fillId="0" borderId="11" xfId="0" applyFont="1" applyBorder="1" applyAlignment="1">
      <alignment/>
    </xf>
    <xf numFmtId="1" fontId="79" fillId="0" borderId="11" xfId="0" applyNumberFormat="1" applyFont="1" applyBorder="1" applyAlignment="1">
      <alignment/>
    </xf>
    <xf numFmtId="0" fontId="80" fillId="0" borderId="0" xfId="0" applyFont="1" applyAlignment="1">
      <alignment/>
    </xf>
    <xf numFmtId="1" fontId="80" fillId="0" borderId="0" xfId="0" applyNumberFormat="1" applyFont="1" applyAlignment="1">
      <alignment/>
    </xf>
    <xf numFmtId="1" fontId="72" fillId="0" borderId="0" xfId="0" applyNumberFormat="1" applyFont="1" applyAlignment="1">
      <alignment/>
    </xf>
    <xf numFmtId="0" fontId="81" fillId="0" borderId="0" xfId="0" applyFont="1" applyBorder="1" applyAlignment="1">
      <alignment horizontal="right"/>
    </xf>
    <xf numFmtId="1" fontId="73" fillId="0" borderId="11" xfId="0" applyNumberFormat="1" applyFont="1" applyBorder="1" applyAlignment="1">
      <alignment/>
    </xf>
    <xf numFmtId="0" fontId="73" fillId="0" borderId="10" xfId="0" applyFont="1" applyBorder="1" applyAlignment="1">
      <alignment/>
    </xf>
    <xf numFmtId="1" fontId="73" fillId="0" borderId="12" xfId="0" applyNumberFormat="1" applyFont="1" applyBorder="1" applyAlignment="1">
      <alignment/>
    </xf>
    <xf numFmtId="1" fontId="73" fillId="0" borderId="17" xfId="0" applyNumberFormat="1" applyFont="1" applyBorder="1" applyAlignment="1">
      <alignment/>
    </xf>
    <xf numFmtId="0" fontId="67" fillId="0" borderId="0" xfId="0" applyFont="1" applyAlignment="1">
      <alignment/>
    </xf>
    <xf numFmtId="1" fontId="67" fillId="0" borderId="0" xfId="0" applyNumberFormat="1" applyFont="1" applyAlignment="1">
      <alignment/>
    </xf>
    <xf numFmtId="0" fontId="22" fillId="0" borderId="10" xfId="0" applyFont="1" applyBorder="1" applyAlignment="1">
      <alignment horizontal="center"/>
    </xf>
    <xf numFmtId="14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22" fillId="0" borderId="19" xfId="0" applyFont="1" applyBorder="1" applyAlignment="1">
      <alignment horizontal="center"/>
    </xf>
    <xf numFmtId="1" fontId="4" fillId="0" borderId="18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73" fillId="0" borderId="19" xfId="0" applyFont="1" applyBorder="1" applyAlignment="1">
      <alignment/>
    </xf>
    <xf numFmtId="0" fontId="18" fillId="0" borderId="18" xfId="0" applyFont="1" applyBorder="1" applyAlignment="1">
      <alignment/>
    </xf>
    <xf numFmtId="1" fontId="73" fillId="0" borderId="12" xfId="0" applyNumberFormat="1" applyFont="1" applyBorder="1" applyAlignment="1">
      <alignment vertical="center"/>
    </xf>
    <xf numFmtId="1" fontId="73" fillId="0" borderId="12" xfId="0" applyNumberFormat="1" applyFont="1" applyBorder="1" applyAlignment="1">
      <alignment/>
    </xf>
    <xf numFmtId="1" fontId="73" fillId="0" borderId="17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0" fontId="82" fillId="0" borderId="0" xfId="0" applyFont="1" applyAlignment="1">
      <alignment/>
    </xf>
    <xf numFmtId="0" fontId="23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1" fontId="13" fillId="0" borderId="0" xfId="0" applyNumberFormat="1" applyFont="1" applyBorder="1" applyAlignment="1">
      <alignment/>
    </xf>
    <xf numFmtId="1" fontId="13" fillId="0" borderId="22" xfId="0" applyNumberFormat="1" applyFont="1" applyBorder="1" applyAlignment="1">
      <alignment/>
    </xf>
    <xf numFmtId="1" fontId="13" fillId="0" borderId="17" xfId="0" applyNumberFormat="1" applyFont="1" applyBorder="1" applyAlignment="1">
      <alignment/>
    </xf>
    <xf numFmtId="1" fontId="79" fillId="0" borderId="17" xfId="0" applyNumberFormat="1" applyFont="1" applyBorder="1" applyAlignment="1">
      <alignment/>
    </xf>
    <xf numFmtId="1" fontId="21" fillId="0" borderId="17" xfId="0" applyNumberFormat="1" applyFont="1" applyBorder="1" applyAlignment="1">
      <alignment/>
    </xf>
    <xf numFmtId="1" fontId="73" fillId="0" borderId="15" xfId="0" applyNumberFormat="1" applyFont="1" applyBorder="1" applyAlignment="1">
      <alignment horizontal="center"/>
    </xf>
    <xf numFmtId="1" fontId="73" fillId="0" borderId="15" xfId="0" applyNumberFormat="1" applyFont="1" applyBorder="1" applyAlignment="1">
      <alignment/>
    </xf>
    <xf numFmtId="0" fontId="73" fillId="0" borderId="15" xfId="0" applyFont="1" applyBorder="1" applyAlignment="1">
      <alignment/>
    </xf>
    <xf numFmtId="0" fontId="73" fillId="0" borderId="23" xfId="0" applyFont="1" applyBorder="1" applyAlignment="1">
      <alignment/>
    </xf>
    <xf numFmtId="1" fontId="73" fillId="0" borderId="24" xfId="0" applyNumberFormat="1" applyFont="1" applyBorder="1" applyAlignment="1">
      <alignment/>
    </xf>
    <xf numFmtId="0" fontId="19" fillId="0" borderId="11" xfId="0" applyFont="1" applyBorder="1" applyAlignment="1">
      <alignment horizontal="right"/>
    </xf>
    <xf numFmtId="0" fontId="13" fillId="0" borderId="11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87" fillId="0" borderId="11" xfId="0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" fontId="79" fillId="0" borderId="0" xfId="0" applyNumberFormat="1" applyFont="1" applyBorder="1" applyAlignment="1">
      <alignment/>
    </xf>
    <xf numFmtId="1" fontId="0" fillId="0" borderId="12" xfId="0" applyNumberFormat="1" applyBorder="1" applyAlignment="1">
      <alignment horizontal="right"/>
    </xf>
    <xf numFmtId="0" fontId="6" fillId="35" borderId="11" xfId="0" applyFont="1" applyFill="1" applyBorder="1" applyAlignment="1">
      <alignment/>
    </xf>
    <xf numFmtId="1" fontId="11" fillId="0" borderId="16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0" fontId="88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9" fillId="0" borderId="29" xfId="0" applyFont="1" applyBorder="1" applyAlignment="1">
      <alignment horizontal="center" vertical="center" wrapText="1"/>
    </xf>
    <xf numFmtId="0" fontId="89" fillId="0" borderId="31" xfId="0" applyFont="1" applyBorder="1" applyAlignment="1">
      <alignment horizontal="center" vertical="center" wrapText="1"/>
    </xf>
    <xf numFmtId="0" fontId="89" fillId="0" borderId="24" xfId="0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0</xdr:col>
      <xdr:colOff>1695450</xdr:colOff>
      <xdr:row>2</xdr:row>
      <xdr:rowOff>76200</xdr:rowOff>
    </xdr:to>
    <xdr:pic>
      <xdr:nvPicPr>
        <xdr:cNvPr id="1" name="Picture 3" descr="logo chihuahua+centro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581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0</xdr:col>
      <xdr:colOff>1695450</xdr:colOff>
      <xdr:row>2</xdr:row>
      <xdr:rowOff>76200</xdr:rowOff>
    </xdr:to>
    <xdr:pic>
      <xdr:nvPicPr>
        <xdr:cNvPr id="1" name="Picture 3" descr="logo chihuahua+centro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581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0</xdr:col>
      <xdr:colOff>1695450</xdr:colOff>
      <xdr:row>2</xdr:row>
      <xdr:rowOff>76200</xdr:rowOff>
    </xdr:to>
    <xdr:pic>
      <xdr:nvPicPr>
        <xdr:cNvPr id="1" name="Picture 3" descr="logo chihuahua+centro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581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5.57421875" style="94" customWidth="1"/>
    <col min="2" max="2" width="4.8515625" style="93" customWidth="1"/>
    <col min="3" max="3" width="5.7109375" style="93" customWidth="1"/>
    <col min="4" max="4" width="4.8515625" style="93" customWidth="1"/>
    <col min="5" max="5" width="5.7109375" style="93" customWidth="1"/>
    <col min="6" max="6" width="4.8515625" style="93" customWidth="1"/>
    <col min="7" max="7" width="6.00390625" style="93" customWidth="1"/>
    <col min="8" max="8" width="6.140625" style="94" customWidth="1"/>
    <col min="9" max="9" width="5.8515625" style="93" customWidth="1"/>
    <col min="10" max="10" width="5.57421875" style="94" customWidth="1"/>
    <col min="11" max="11" width="5.7109375" style="94" customWidth="1"/>
    <col min="12" max="12" width="5.421875" style="94" customWidth="1"/>
    <col min="13" max="13" width="5.140625" style="94" customWidth="1"/>
    <col min="14" max="14" width="5.421875" style="94" customWidth="1"/>
    <col min="15" max="15" width="5.140625" style="94" customWidth="1"/>
    <col min="16" max="16" width="6.00390625" style="94" customWidth="1"/>
    <col min="17" max="17" width="7.140625" style="94" customWidth="1"/>
    <col min="18" max="18" width="5.8515625" style="94" customWidth="1"/>
    <col min="19" max="19" width="7.57421875" style="94" customWidth="1"/>
    <col min="20" max="20" width="6.7109375" style="94" customWidth="1"/>
    <col min="21" max="21" width="6.8515625" style="94" customWidth="1"/>
    <col min="22" max="22" width="5.28125" style="94" customWidth="1"/>
    <col min="23" max="23" width="7.28125" style="94" customWidth="1"/>
    <col min="24" max="24" width="5.140625" style="94" customWidth="1"/>
    <col min="25" max="25" width="7.00390625" style="94" customWidth="1"/>
    <col min="26" max="26" width="6.140625" style="94" customWidth="1"/>
    <col min="27" max="27" width="6.8515625" style="94" customWidth="1"/>
    <col min="28" max="28" width="7.00390625" style="94" customWidth="1"/>
    <col min="29" max="29" width="6.57421875" style="0" customWidth="1"/>
    <col min="30" max="30" width="7.28125" style="0" customWidth="1"/>
    <col min="31" max="31" width="6.140625" style="0" customWidth="1"/>
  </cols>
  <sheetData>
    <row r="1" spans="1:31" s="1" customFormat="1" ht="15">
      <c r="A1" s="173"/>
      <c r="B1" s="159" t="s">
        <v>0</v>
      </c>
      <c r="C1" s="159"/>
      <c r="D1" s="159" t="s">
        <v>1</v>
      </c>
      <c r="E1" s="159"/>
      <c r="F1" s="159" t="s">
        <v>2</v>
      </c>
      <c r="G1" s="159"/>
      <c r="H1" s="159" t="s">
        <v>3</v>
      </c>
      <c r="I1" s="159"/>
      <c r="J1" s="159" t="s">
        <v>4</v>
      </c>
      <c r="K1" s="159"/>
      <c r="L1" s="159" t="s">
        <v>5</v>
      </c>
      <c r="M1" s="159"/>
      <c r="N1" s="159" t="s">
        <v>6</v>
      </c>
      <c r="O1" s="159"/>
      <c r="P1" s="171" t="s">
        <v>7</v>
      </c>
      <c r="Q1" s="172"/>
      <c r="R1" s="171" t="s">
        <v>8</v>
      </c>
      <c r="S1" s="172"/>
      <c r="T1" s="171" t="s">
        <v>9</v>
      </c>
      <c r="U1" s="172"/>
      <c r="V1" s="171" t="s">
        <v>10</v>
      </c>
      <c r="W1" s="172"/>
      <c r="X1" s="159" t="s">
        <v>11</v>
      </c>
      <c r="Y1" s="159"/>
      <c r="Z1" s="160" t="s">
        <v>12</v>
      </c>
      <c r="AA1" s="161"/>
      <c r="AB1" s="164" t="s">
        <v>13</v>
      </c>
      <c r="AD1" s="166" t="s">
        <v>14</v>
      </c>
      <c r="AE1" s="169" t="s">
        <v>56</v>
      </c>
    </row>
    <row r="2" spans="1:31" ht="15">
      <c r="A2" s="174"/>
      <c r="B2" s="170" t="s">
        <v>15</v>
      </c>
      <c r="C2" s="170"/>
      <c r="D2" s="170" t="s">
        <v>16</v>
      </c>
      <c r="E2" s="170"/>
      <c r="F2" s="170" t="s">
        <v>17</v>
      </c>
      <c r="G2" s="170"/>
      <c r="H2" s="170" t="s">
        <v>18</v>
      </c>
      <c r="I2" s="170"/>
      <c r="J2" s="143" t="s">
        <v>60</v>
      </c>
      <c r="K2" s="144"/>
      <c r="L2" s="150" t="s">
        <v>18</v>
      </c>
      <c r="M2" s="150"/>
      <c r="N2" s="150" t="s">
        <v>17</v>
      </c>
      <c r="O2" s="150"/>
      <c r="P2" s="157" t="s">
        <v>17</v>
      </c>
      <c r="Q2" s="158"/>
      <c r="R2" s="157" t="s">
        <v>18</v>
      </c>
      <c r="S2" s="158"/>
      <c r="T2" s="157" t="s">
        <v>17</v>
      </c>
      <c r="U2" s="158"/>
      <c r="V2" s="157" t="s">
        <v>18</v>
      </c>
      <c r="W2" s="158"/>
      <c r="X2" s="150" t="s">
        <v>17</v>
      </c>
      <c r="Y2" s="150"/>
      <c r="Z2" s="162"/>
      <c r="AA2" s="163"/>
      <c r="AB2" s="165"/>
      <c r="AD2" s="167"/>
      <c r="AE2" s="169"/>
    </row>
    <row r="3" spans="1:31" ht="15">
      <c r="A3" s="175"/>
      <c r="B3" s="3" t="s">
        <v>19</v>
      </c>
      <c r="C3" s="3" t="s">
        <v>20</v>
      </c>
      <c r="D3" s="4" t="s">
        <v>21</v>
      </c>
      <c r="E3" s="4" t="s">
        <v>20</v>
      </c>
      <c r="F3" s="4" t="s">
        <v>19</v>
      </c>
      <c r="G3" s="4" t="s">
        <v>20</v>
      </c>
      <c r="H3" s="4" t="s">
        <v>19</v>
      </c>
      <c r="I3" s="4" t="s">
        <v>20</v>
      </c>
      <c r="J3" s="4" t="s">
        <v>19</v>
      </c>
      <c r="K3" s="4" t="s">
        <v>20</v>
      </c>
      <c r="L3" s="4" t="s">
        <v>19</v>
      </c>
      <c r="M3" s="4" t="s">
        <v>20</v>
      </c>
      <c r="N3" s="4" t="s">
        <v>21</v>
      </c>
      <c r="O3" s="4" t="s">
        <v>22</v>
      </c>
      <c r="P3" s="4" t="s">
        <v>21</v>
      </c>
      <c r="Q3" s="4" t="s">
        <v>20</v>
      </c>
      <c r="R3" s="4" t="s">
        <v>21</v>
      </c>
      <c r="S3" s="4" t="s">
        <v>20</v>
      </c>
      <c r="T3" s="4" t="s">
        <v>21</v>
      </c>
      <c r="U3" s="4" t="s">
        <v>20</v>
      </c>
      <c r="V3" s="4" t="s">
        <v>21</v>
      </c>
      <c r="W3" s="4" t="s">
        <v>20</v>
      </c>
      <c r="X3" s="4" t="s">
        <v>21</v>
      </c>
      <c r="Y3" s="4" t="s">
        <v>22</v>
      </c>
      <c r="Z3" s="4" t="s">
        <v>19</v>
      </c>
      <c r="AA3" s="4" t="s">
        <v>20</v>
      </c>
      <c r="AB3" s="165"/>
      <c r="AD3" s="168"/>
      <c r="AE3" s="169"/>
    </row>
    <row r="4" spans="1:31" s="11" customFormat="1" ht="15">
      <c r="A4" s="5" t="s">
        <v>23</v>
      </c>
      <c r="B4" s="6">
        <v>152</v>
      </c>
      <c r="C4" s="7">
        <v>94</v>
      </c>
      <c r="D4" s="8">
        <v>214</v>
      </c>
      <c r="E4" s="7">
        <v>114</v>
      </c>
      <c r="F4" s="8">
        <v>46</v>
      </c>
      <c r="G4" s="9">
        <v>70</v>
      </c>
      <c r="H4" s="8">
        <v>116</v>
      </c>
      <c r="I4" s="7">
        <v>70</v>
      </c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8"/>
      <c r="W4" s="7"/>
      <c r="X4" s="8"/>
      <c r="Y4" s="7"/>
      <c r="Z4" s="8">
        <f aca="true" t="shared" si="0" ref="Z4:Z10">SUM(B4+D4+F4+H4+J4+L4+N4+P4+R4+T4+V4+X4)</f>
        <v>528</v>
      </c>
      <c r="AA4" s="7">
        <f>SUM(O4+M4+K4+I4+G4+E4+C4+Q4+S4+U4+W4+Y4)</f>
        <v>348</v>
      </c>
      <c r="AB4" s="2">
        <f aca="true" t="shared" si="1" ref="AB4:AB11">SUM(Z4:AA4)</f>
        <v>876</v>
      </c>
      <c r="AC4" s="10"/>
      <c r="AD4" s="151">
        <f>SUM(AB4:AB5)</f>
        <v>5643</v>
      </c>
      <c r="AE4" s="169"/>
    </row>
    <row r="5" spans="1:31" ht="15">
      <c r="A5" s="12" t="s">
        <v>24</v>
      </c>
      <c r="B5" s="6">
        <v>263</v>
      </c>
      <c r="C5" s="7">
        <v>226</v>
      </c>
      <c r="D5" s="8">
        <v>400</v>
      </c>
      <c r="E5" s="13">
        <v>357</v>
      </c>
      <c r="F5" s="8">
        <v>934</v>
      </c>
      <c r="G5" s="9">
        <v>504</v>
      </c>
      <c r="H5" s="8">
        <v>1136</v>
      </c>
      <c r="I5" s="7">
        <v>572</v>
      </c>
      <c r="J5" s="8">
        <v>242</v>
      </c>
      <c r="K5" s="7">
        <v>133</v>
      </c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8"/>
      <c r="Y5" s="7"/>
      <c r="Z5" s="8">
        <f t="shared" si="0"/>
        <v>2975</v>
      </c>
      <c r="AA5" s="13">
        <f aca="true" t="shared" si="2" ref="AA5:AA10">SUM(I5+G5+E5+C5+K5+M5+O5+Q5+S5+U5+W5+Y5)</f>
        <v>1792</v>
      </c>
      <c r="AB5" s="2">
        <f t="shared" si="1"/>
        <v>4767</v>
      </c>
      <c r="AC5" s="14"/>
      <c r="AD5" s="152"/>
      <c r="AE5" s="169"/>
    </row>
    <row r="6" spans="1:31" ht="15">
      <c r="A6" s="12" t="s">
        <v>25</v>
      </c>
      <c r="B6" s="6">
        <v>245</v>
      </c>
      <c r="C6" s="7">
        <v>133</v>
      </c>
      <c r="D6" s="15">
        <v>188</v>
      </c>
      <c r="E6" s="13">
        <v>239</v>
      </c>
      <c r="F6" s="15">
        <v>267</v>
      </c>
      <c r="G6" s="16">
        <v>156</v>
      </c>
      <c r="H6" s="8">
        <v>312</v>
      </c>
      <c r="I6" s="13">
        <v>151</v>
      </c>
      <c r="J6" s="8">
        <v>157</v>
      </c>
      <c r="K6" s="7">
        <v>31</v>
      </c>
      <c r="L6" s="8"/>
      <c r="M6" s="7"/>
      <c r="N6" s="8"/>
      <c r="O6" s="7"/>
      <c r="P6" s="8"/>
      <c r="Q6" s="7"/>
      <c r="R6" s="8"/>
      <c r="S6" s="7"/>
      <c r="T6" s="8"/>
      <c r="U6" s="7"/>
      <c r="V6" s="8"/>
      <c r="W6" s="7"/>
      <c r="X6" s="8"/>
      <c r="Y6" s="7"/>
      <c r="Z6" s="15">
        <f t="shared" si="0"/>
        <v>1169</v>
      </c>
      <c r="AA6" s="17">
        <f t="shared" si="2"/>
        <v>710</v>
      </c>
      <c r="AB6" s="18">
        <f t="shared" si="1"/>
        <v>1879</v>
      </c>
      <c r="AC6" s="14"/>
      <c r="AD6" s="153">
        <f>SUM(AB6:AB7)</f>
        <v>5009</v>
      </c>
      <c r="AE6" s="169"/>
    </row>
    <row r="7" spans="1:31" ht="15">
      <c r="A7" s="12" t="s">
        <v>26</v>
      </c>
      <c r="B7" s="6">
        <v>54</v>
      </c>
      <c r="C7" s="7">
        <v>33</v>
      </c>
      <c r="D7" s="15">
        <v>475</v>
      </c>
      <c r="E7" s="13">
        <v>213</v>
      </c>
      <c r="F7" s="15">
        <v>504</v>
      </c>
      <c r="G7" s="16">
        <v>289</v>
      </c>
      <c r="H7" s="8">
        <v>688</v>
      </c>
      <c r="I7" s="13">
        <v>305</v>
      </c>
      <c r="J7" s="8">
        <v>410</v>
      </c>
      <c r="K7" s="7">
        <v>159</v>
      </c>
      <c r="L7" s="8"/>
      <c r="M7" s="7"/>
      <c r="N7" s="8"/>
      <c r="O7" s="7"/>
      <c r="P7" s="8"/>
      <c r="Q7" s="7"/>
      <c r="R7" s="8"/>
      <c r="S7" s="7"/>
      <c r="T7" s="8"/>
      <c r="U7" s="7"/>
      <c r="V7" s="8"/>
      <c r="W7" s="7"/>
      <c r="X7" s="8"/>
      <c r="Y7" s="7"/>
      <c r="Z7" s="15">
        <f t="shared" si="0"/>
        <v>2131</v>
      </c>
      <c r="AA7" s="13">
        <f t="shared" si="2"/>
        <v>999</v>
      </c>
      <c r="AB7" s="19">
        <f t="shared" si="1"/>
        <v>3130</v>
      </c>
      <c r="AC7" s="14"/>
      <c r="AD7" s="154"/>
      <c r="AE7" s="169"/>
    </row>
    <row r="8" spans="1:31" ht="15">
      <c r="A8" s="12" t="s">
        <v>27</v>
      </c>
      <c r="B8" s="6">
        <v>306</v>
      </c>
      <c r="C8" s="7">
        <v>221</v>
      </c>
      <c r="D8" s="15">
        <v>282</v>
      </c>
      <c r="E8" s="13">
        <v>267</v>
      </c>
      <c r="F8" s="15">
        <v>348</v>
      </c>
      <c r="G8" s="16">
        <v>220</v>
      </c>
      <c r="H8" s="8">
        <v>638</v>
      </c>
      <c r="I8" s="13">
        <v>270</v>
      </c>
      <c r="J8" s="8">
        <v>227</v>
      </c>
      <c r="K8" s="7">
        <v>117</v>
      </c>
      <c r="L8" s="8"/>
      <c r="M8" s="7"/>
      <c r="N8" s="8"/>
      <c r="O8" s="7"/>
      <c r="P8" s="8"/>
      <c r="Q8" s="7"/>
      <c r="R8" s="8"/>
      <c r="S8" s="7"/>
      <c r="T8" s="8"/>
      <c r="U8" s="7"/>
      <c r="V8" s="8"/>
      <c r="W8" s="7"/>
      <c r="X8" s="8"/>
      <c r="Y8" s="7"/>
      <c r="Z8" s="15">
        <f t="shared" si="0"/>
        <v>1801</v>
      </c>
      <c r="AA8" s="13">
        <f t="shared" si="2"/>
        <v>1095</v>
      </c>
      <c r="AB8" s="18">
        <f t="shared" si="1"/>
        <v>2896</v>
      </c>
      <c r="AC8" s="14"/>
      <c r="AD8" s="20">
        <f>SUM(AB8)</f>
        <v>2896</v>
      </c>
      <c r="AE8" s="169"/>
    </row>
    <row r="9" spans="1:31" ht="15">
      <c r="A9" s="12" t="s">
        <v>28</v>
      </c>
      <c r="B9" s="6">
        <v>952</v>
      </c>
      <c r="C9" s="7">
        <v>838</v>
      </c>
      <c r="D9" s="15">
        <v>707</v>
      </c>
      <c r="E9" s="13">
        <v>638</v>
      </c>
      <c r="F9" s="15">
        <v>1411</v>
      </c>
      <c r="G9" s="16">
        <v>946</v>
      </c>
      <c r="H9" s="8">
        <v>1951</v>
      </c>
      <c r="I9" s="13">
        <v>983</v>
      </c>
      <c r="J9" s="8">
        <v>600</v>
      </c>
      <c r="K9" s="7">
        <v>381</v>
      </c>
      <c r="L9" s="8"/>
      <c r="M9" s="7"/>
      <c r="N9" s="8"/>
      <c r="O9" s="7"/>
      <c r="P9" s="8"/>
      <c r="Q9" s="7"/>
      <c r="R9" s="8"/>
      <c r="S9" s="7"/>
      <c r="T9" s="8"/>
      <c r="U9" s="7"/>
      <c r="V9" s="8"/>
      <c r="W9" s="7"/>
      <c r="X9" s="8"/>
      <c r="Y9" s="7"/>
      <c r="Z9" s="15">
        <f>SUM(B9+D9+F9+H9+J9+L9+N9+P9+R9+T9+V9+X9)</f>
        <v>5621</v>
      </c>
      <c r="AA9" s="13">
        <f>SUM(C9+E9+G9+I9+K9+M9+O9+Q9+S9+U9+W9+Y9)</f>
        <v>3786</v>
      </c>
      <c r="AB9" s="18">
        <f t="shared" si="1"/>
        <v>9407</v>
      </c>
      <c r="AC9" s="14"/>
      <c r="AD9" s="20">
        <f>SUM(AB9)</f>
        <v>9407</v>
      </c>
      <c r="AE9" s="169"/>
    </row>
    <row r="10" spans="1:31" ht="15">
      <c r="A10" s="12" t="s">
        <v>29</v>
      </c>
      <c r="B10" s="6">
        <v>129</v>
      </c>
      <c r="C10" s="7">
        <v>113</v>
      </c>
      <c r="D10" s="15">
        <v>197</v>
      </c>
      <c r="E10" s="13">
        <v>139</v>
      </c>
      <c r="F10" s="15">
        <v>268</v>
      </c>
      <c r="G10" s="16">
        <v>166</v>
      </c>
      <c r="H10" s="8">
        <v>617</v>
      </c>
      <c r="I10" s="13">
        <v>252</v>
      </c>
      <c r="J10" s="8">
        <v>139</v>
      </c>
      <c r="K10" s="7">
        <v>65</v>
      </c>
      <c r="L10" s="8"/>
      <c r="M10" s="7"/>
      <c r="N10" s="8"/>
      <c r="O10" s="7"/>
      <c r="P10" s="8"/>
      <c r="Q10" s="7"/>
      <c r="R10" s="8"/>
      <c r="S10" s="7"/>
      <c r="T10" s="8"/>
      <c r="U10" s="7"/>
      <c r="V10" s="8"/>
      <c r="W10" s="7"/>
      <c r="X10" s="8"/>
      <c r="Y10" s="7"/>
      <c r="Z10" s="15">
        <f t="shared" si="0"/>
        <v>1350</v>
      </c>
      <c r="AA10" s="13">
        <f t="shared" si="2"/>
        <v>735</v>
      </c>
      <c r="AB10" s="21">
        <f t="shared" si="1"/>
        <v>2085</v>
      </c>
      <c r="AC10" s="14"/>
      <c r="AD10" s="20">
        <f>SUM(AB10)</f>
        <v>2085</v>
      </c>
      <c r="AE10" s="169"/>
    </row>
    <row r="11" spans="1:31" ht="15.75" thickBot="1">
      <c r="A11" s="22" t="s">
        <v>30</v>
      </c>
      <c r="B11" s="23">
        <f aca="true" t="shared" si="3" ref="B11:L11">SUM(B4:B10)</f>
        <v>2101</v>
      </c>
      <c r="C11" s="23">
        <f>SUM(C4:C10)</f>
        <v>1658</v>
      </c>
      <c r="D11" s="24">
        <f t="shared" si="3"/>
        <v>2463</v>
      </c>
      <c r="E11" s="24">
        <f>SUM(E4:E10)</f>
        <v>1967</v>
      </c>
      <c r="F11" s="24">
        <f t="shared" si="3"/>
        <v>3778</v>
      </c>
      <c r="G11" s="24">
        <f>SUM(G4:G10)</f>
        <v>2351</v>
      </c>
      <c r="H11" s="25">
        <f t="shared" si="3"/>
        <v>5458</v>
      </c>
      <c r="I11" s="24">
        <f>SUM(I4:I10)</f>
        <v>2603</v>
      </c>
      <c r="J11" s="25">
        <f t="shared" si="3"/>
        <v>1775</v>
      </c>
      <c r="K11" s="25">
        <f>SUM(K4:K10)</f>
        <v>886</v>
      </c>
      <c r="L11" s="25">
        <f t="shared" si="3"/>
        <v>0</v>
      </c>
      <c r="M11" s="26">
        <f>SUM(M4:M10)</f>
        <v>0</v>
      </c>
      <c r="N11" s="25">
        <f aca="true" t="shared" si="4" ref="N11:T11">SUM(N4:N10)</f>
        <v>0</v>
      </c>
      <c r="O11" s="25">
        <f t="shared" si="4"/>
        <v>0</v>
      </c>
      <c r="P11" s="25">
        <f t="shared" si="4"/>
        <v>0</v>
      </c>
      <c r="Q11" s="25">
        <f t="shared" si="4"/>
        <v>0</v>
      </c>
      <c r="R11" s="25">
        <f t="shared" si="4"/>
        <v>0</v>
      </c>
      <c r="S11" s="25">
        <f t="shared" si="4"/>
        <v>0</v>
      </c>
      <c r="T11" s="25">
        <f t="shared" si="4"/>
        <v>0</v>
      </c>
      <c r="U11" s="25">
        <f>SUM(U4:U10)</f>
        <v>0</v>
      </c>
      <c r="V11" s="25">
        <f>SUM(V4:V10)</f>
        <v>0</v>
      </c>
      <c r="W11" s="25">
        <f>SUM(W4:W10)</f>
        <v>0</v>
      </c>
      <c r="X11" s="25">
        <f>SUM(X4:X10)</f>
        <v>0</v>
      </c>
      <c r="Y11" s="25">
        <f>SUM(Y4:Y10)</f>
        <v>0</v>
      </c>
      <c r="Z11" s="24">
        <f>SUM(B11+D11+F11+H11+J11+L11+N11+P11+R11+T11+V11+X11)</f>
        <v>15575</v>
      </c>
      <c r="AA11" s="27">
        <f>SUM(C11+E11+G11+I11+K11+M11+O11+Y11+Q11+S11+U11+W11)</f>
        <v>9465</v>
      </c>
      <c r="AB11" s="28">
        <f t="shared" si="1"/>
        <v>25040</v>
      </c>
      <c r="AC11" s="29">
        <f>SUM(AA4:AA10)</f>
        <v>9465</v>
      </c>
      <c r="AD11" s="30">
        <f>SUM(AD4:AD10)</f>
        <v>25040</v>
      </c>
      <c r="AE11" s="169"/>
    </row>
    <row r="12" spans="1:31" ht="15.75" thickTop="1">
      <c r="A12" s="31" t="s">
        <v>31</v>
      </c>
      <c r="B12" s="155">
        <v>1</v>
      </c>
      <c r="C12" s="156"/>
      <c r="D12" s="146">
        <v>1</v>
      </c>
      <c r="E12" s="147"/>
      <c r="F12" s="146">
        <v>2</v>
      </c>
      <c r="G12" s="147"/>
      <c r="H12" s="143">
        <v>5</v>
      </c>
      <c r="I12" s="148"/>
      <c r="J12" s="143"/>
      <c r="K12" s="144"/>
      <c r="L12" s="143"/>
      <c r="M12" s="149"/>
      <c r="N12" s="142"/>
      <c r="O12" s="142"/>
      <c r="P12" s="143"/>
      <c r="Q12" s="144"/>
      <c r="R12" s="143"/>
      <c r="S12" s="144"/>
      <c r="T12" s="143"/>
      <c r="U12" s="144"/>
      <c r="V12" s="143"/>
      <c r="W12" s="144"/>
      <c r="X12" s="142"/>
      <c r="Y12" s="142"/>
      <c r="Z12" s="149">
        <f>SUM(B12:Y12)</f>
        <v>9</v>
      </c>
      <c r="AA12" s="144"/>
      <c r="AB12" s="32"/>
      <c r="AE12" s="169"/>
    </row>
    <row r="13" spans="1:31" ht="15">
      <c r="A13" s="31" t="s">
        <v>32</v>
      </c>
      <c r="B13" s="143">
        <v>57</v>
      </c>
      <c r="C13" s="148"/>
      <c r="D13" s="146">
        <v>42</v>
      </c>
      <c r="E13" s="147"/>
      <c r="F13" s="146">
        <v>18</v>
      </c>
      <c r="G13" s="147"/>
      <c r="H13" s="143">
        <v>63</v>
      </c>
      <c r="I13" s="148"/>
      <c r="J13" s="143">
        <v>25</v>
      </c>
      <c r="K13" s="144"/>
      <c r="L13" s="143"/>
      <c r="M13" s="149"/>
      <c r="N13" s="142"/>
      <c r="O13" s="142"/>
      <c r="P13" s="143"/>
      <c r="Q13" s="144"/>
      <c r="R13" s="143"/>
      <c r="S13" s="144"/>
      <c r="T13" s="143"/>
      <c r="U13" s="144"/>
      <c r="V13" s="143"/>
      <c r="W13" s="144"/>
      <c r="X13" s="142"/>
      <c r="Y13" s="142"/>
      <c r="Z13" s="149">
        <f>SUM(B13:Y13)</f>
        <v>205</v>
      </c>
      <c r="AA13" s="144"/>
      <c r="AB13" s="33"/>
      <c r="AE13" s="169"/>
    </row>
    <row r="14" spans="1:31" ht="15">
      <c r="A14" s="5" t="s">
        <v>33</v>
      </c>
      <c r="B14" s="146">
        <v>94</v>
      </c>
      <c r="C14" s="147"/>
      <c r="D14" s="146">
        <v>111</v>
      </c>
      <c r="E14" s="147"/>
      <c r="F14" s="146">
        <v>128</v>
      </c>
      <c r="G14" s="147"/>
      <c r="H14" s="143">
        <v>395</v>
      </c>
      <c r="I14" s="148"/>
      <c r="J14" s="143">
        <v>42</v>
      </c>
      <c r="K14" s="144"/>
      <c r="L14" s="143"/>
      <c r="M14" s="149"/>
      <c r="N14" s="142"/>
      <c r="O14" s="142"/>
      <c r="P14" s="143"/>
      <c r="Q14" s="144"/>
      <c r="R14" s="143"/>
      <c r="S14" s="144"/>
      <c r="T14" s="143"/>
      <c r="U14" s="144"/>
      <c r="V14" s="143"/>
      <c r="W14" s="144"/>
      <c r="X14" s="142"/>
      <c r="Y14" s="142"/>
      <c r="Z14" s="145">
        <f>SUM(B14:Y14)</f>
        <v>770</v>
      </c>
      <c r="AA14" s="144"/>
      <c r="AB14" s="33"/>
      <c r="AE14" s="169"/>
    </row>
    <row r="15" spans="1:31" ht="15">
      <c r="A15" s="5" t="s">
        <v>34</v>
      </c>
      <c r="B15" s="146">
        <v>25</v>
      </c>
      <c r="C15" s="147"/>
      <c r="D15" s="146">
        <v>2</v>
      </c>
      <c r="E15" s="147"/>
      <c r="F15" s="146"/>
      <c r="G15" s="147"/>
      <c r="H15" s="143">
        <v>8</v>
      </c>
      <c r="I15" s="148"/>
      <c r="J15" s="143"/>
      <c r="K15" s="144"/>
      <c r="L15" s="143"/>
      <c r="M15" s="149"/>
      <c r="N15" s="142"/>
      <c r="O15" s="142"/>
      <c r="P15" s="143"/>
      <c r="Q15" s="144"/>
      <c r="R15" s="143"/>
      <c r="S15" s="144"/>
      <c r="T15" s="143"/>
      <c r="U15" s="144"/>
      <c r="V15" s="143"/>
      <c r="W15" s="144"/>
      <c r="X15" s="142"/>
      <c r="Y15" s="142"/>
      <c r="Z15" s="136">
        <f>SUM(B15:Y15)</f>
        <v>35</v>
      </c>
      <c r="AA15" s="137"/>
      <c r="AB15" s="33"/>
      <c r="AE15" s="169"/>
    </row>
    <row r="16" spans="1:31" s="36" customFormat="1" ht="12.75" thickBot="1">
      <c r="A16" s="34"/>
      <c r="B16" s="138">
        <f>SUM(B12:C15)</f>
        <v>177</v>
      </c>
      <c r="C16" s="139"/>
      <c r="D16" s="138">
        <f>SUM(D12:E15)</f>
        <v>156</v>
      </c>
      <c r="E16" s="139"/>
      <c r="F16" s="138">
        <f>SUM(F12:G15)</f>
        <v>148</v>
      </c>
      <c r="G16" s="139"/>
      <c r="H16" s="131">
        <f>SUM(H12:I15)</f>
        <v>471</v>
      </c>
      <c r="I16" s="140"/>
      <c r="J16" s="131">
        <v>9</v>
      </c>
      <c r="K16" s="132"/>
      <c r="L16" s="131">
        <f>SUM(L12:M15)</f>
        <v>0</v>
      </c>
      <c r="M16" s="141"/>
      <c r="N16" s="133">
        <f>SUM(N12:O15)</f>
        <v>0</v>
      </c>
      <c r="O16" s="133"/>
      <c r="P16" s="131">
        <f>SUM(P12:Q15)</f>
        <v>0</v>
      </c>
      <c r="Q16" s="132"/>
      <c r="R16" s="131">
        <f>SUM(R12:S15)</f>
        <v>0</v>
      </c>
      <c r="S16" s="132"/>
      <c r="T16" s="131">
        <f>SUM(T12:U15)</f>
        <v>0</v>
      </c>
      <c r="U16" s="132"/>
      <c r="V16" s="131">
        <f>SUM(V12:W15)</f>
        <v>0</v>
      </c>
      <c r="W16" s="132"/>
      <c r="X16" s="133">
        <f>SUM(X12:Y15)</f>
        <v>0</v>
      </c>
      <c r="Y16" s="133"/>
      <c r="Z16" s="134">
        <f>SUM(B16:Y16)</f>
        <v>961</v>
      </c>
      <c r="AA16" s="135"/>
      <c r="AB16" s="35">
        <f>SUM(Z12:AA15)</f>
        <v>1019</v>
      </c>
      <c r="AE16" s="169"/>
    </row>
    <row r="17" spans="1:31" s="42" customFormat="1" ht="12" thickTop="1">
      <c r="A17" s="99" t="s">
        <v>54</v>
      </c>
      <c r="B17" s="37"/>
      <c r="C17" s="37"/>
      <c r="D17" s="37"/>
      <c r="E17" s="37">
        <v>3</v>
      </c>
      <c r="F17" s="37"/>
      <c r="G17" s="37">
        <v>23</v>
      </c>
      <c r="H17" s="37"/>
      <c r="I17" s="37">
        <v>9</v>
      </c>
      <c r="J17" s="38"/>
      <c r="K17" s="38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0"/>
      <c r="AA17" s="41">
        <f>SUM(C17:Y17)</f>
        <v>35</v>
      </c>
      <c r="AB17" s="33"/>
      <c r="AE17" s="169"/>
    </row>
    <row r="18" spans="1:31" s="42" customFormat="1" ht="11.25">
      <c r="A18" s="100" t="s">
        <v>55</v>
      </c>
      <c r="B18" s="15"/>
      <c r="C18" s="43"/>
      <c r="D18" s="43"/>
      <c r="E18" s="43">
        <v>36</v>
      </c>
      <c r="F18" s="15"/>
      <c r="G18" s="15">
        <v>91</v>
      </c>
      <c r="H18" s="15"/>
      <c r="I18" s="15">
        <v>35</v>
      </c>
      <c r="J18" s="12"/>
      <c r="K18" s="12">
        <v>31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44"/>
      <c r="AA18" s="45">
        <f aca="true" t="shared" si="5" ref="AA18:AA35">SUM(B18:Y18)</f>
        <v>193</v>
      </c>
      <c r="AB18" s="46"/>
      <c r="AE18" s="169"/>
    </row>
    <row r="19" spans="1:31" s="42" customFormat="1" ht="11.25">
      <c r="A19" s="100" t="s">
        <v>57</v>
      </c>
      <c r="B19" s="15"/>
      <c r="C19" s="43"/>
      <c r="D19" s="43"/>
      <c r="E19" s="43"/>
      <c r="F19" s="15"/>
      <c r="G19" s="15">
        <v>20</v>
      </c>
      <c r="H19" s="15"/>
      <c r="I19" s="15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44"/>
      <c r="AA19" s="47">
        <f t="shared" si="5"/>
        <v>20</v>
      </c>
      <c r="AB19" s="46"/>
      <c r="AE19" s="169"/>
    </row>
    <row r="20" spans="1:31" s="42" customFormat="1" ht="11.25">
      <c r="A20" s="100" t="s">
        <v>58</v>
      </c>
      <c r="B20" s="15"/>
      <c r="C20" s="43"/>
      <c r="D20" s="43"/>
      <c r="E20" s="43"/>
      <c r="F20" s="15"/>
      <c r="G20" s="15">
        <v>41</v>
      </c>
      <c r="H20" s="15"/>
      <c r="I20" s="15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44"/>
      <c r="AA20" s="47">
        <f t="shared" si="5"/>
        <v>41</v>
      </c>
      <c r="AB20" s="46"/>
      <c r="AE20" s="169"/>
    </row>
    <row r="21" spans="1:31" s="42" customFormat="1" ht="11.25">
      <c r="A21" s="99" t="s">
        <v>59</v>
      </c>
      <c r="B21" s="15"/>
      <c r="C21" s="43"/>
      <c r="D21" s="43"/>
      <c r="E21" s="43"/>
      <c r="F21" s="15"/>
      <c r="G21" s="15"/>
      <c r="H21" s="15"/>
      <c r="I21" s="15">
        <v>138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44"/>
      <c r="AA21" s="47">
        <f t="shared" si="5"/>
        <v>138</v>
      </c>
      <c r="AB21" s="46"/>
      <c r="AE21" s="169"/>
    </row>
    <row r="22" spans="1:31" s="42" customFormat="1" ht="11.25">
      <c r="A22" s="100" t="s">
        <v>53</v>
      </c>
      <c r="B22" s="15"/>
      <c r="C22" s="43"/>
      <c r="D22" s="43"/>
      <c r="E22" s="43"/>
      <c r="F22" s="15"/>
      <c r="G22" s="48"/>
      <c r="H22" s="15"/>
      <c r="I22" s="15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44"/>
      <c r="AA22" s="47">
        <f t="shared" si="5"/>
        <v>0</v>
      </c>
      <c r="AB22" s="46"/>
      <c r="AE22" s="169"/>
    </row>
    <row r="23" spans="1:31" s="54" customFormat="1" ht="11.25">
      <c r="A23" s="100" t="s">
        <v>52</v>
      </c>
      <c r="B23" s="49"/>
      <c r="C23" s="43"/>
      <c r="D23" s="43"/>
      <c r="E23" s="43"/>
      <c r="F23" s="49"/>
      <c r="G23" s="50"/>
      <c r="H23" s="49"/>
      <c r="I23" s="43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1"/>
      <c r="AA23" s="52">
        <f t="shared" si="5"/>
        <v>0</v>
      </c>
      <c r="AB23" s="53"/>
      <c r="AE23" s="169"/>
    </row>
    <row r="24" spans="1:31" s="42" customFormat="1" ht="11.25">
      <c r="A24" s="100" t="s">
        <v>35</v>
      </c>
      <c r="B24" s="15"/>
      <c r="C24" s="43"/>
      <c r="D24" s="43"/>
      <c r="E24" s="43"/>
      <c r="F24" s="15"/>
      <c r="G24" s="48"/>
      <c r="H24" s="15"/>
      <c r="I24" s="15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44"/>
      <c r="AA24" s="47">
        <f t="shared" si="5"/>
        <v>0</v>
      </c>
      <c r="AB24" s="46"/>
      <c r="AE24" s="169"/>
    </row>
    <row r="25" spans="1:31" s="42" customFormat="1" ht="11.25">
      <c r="A25" s="48" t="s">
        <v>53</v>
      </c>
      <c r="B25" s="15"/>
      <c r="C25" s="43"/>
      <c r="D25" s="43"/>
      <c r="E25" s="43"/>
      <c r="F25" s="15"/>
      <c r="G25" s="48"/>
      <c r="H25" s="15"/>
      <c r="I25" s="15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44"/>
      <c r="AA25" s="47">
        <f t="shared" si="5"/>
        <v>0</v>
      </c>
      <c r="AB25" s="46"/>
      <c r="AE25" s="169"/>
    </row>
    <row r="26" spans="1:31" s="42" customFormat="1" ht="11.25">
      <c r="A26" s="48" t="s">
        <v>53</v>
      </c>
      <c r="B26" s="15"/>
      <c r="C26" s="43"/>
      <c r="D26" s="43"/>
      <c r="E26" s="43"/>
      <c r="F26" s="15"/>
      <c r="G26" s="48"/>
      <c r="H26" s="15"/>
      <c r="I26" s="15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44"/>
      <c r="AA26" s="47">
        <f t="shared" si="5"/>
        <v>0</v>
      </c>
      <c r="AB26" s="46"/>
      <c r="AE26" s="169"/>
    </row>
    <row r="27" spans="1:31" s="42" customFormat="1" ht="11.25">
      <c r="A27" s="48" t="s">
        <v>35</v>
      </c>
      <c r="B27" s="15"/>
      <c r="C27" s="43"/>
      <c r="D27" s="43"/>
      <c r="E27" s="43"/>
      <c r="F27" s="15"/>
      <c r="G27" s="48"/>
      <c r="H27" s="15"/>
      <c r="I27" s="15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44"/>
      <c r="AA27" s="47">
        <f t="shared" si="5"/>
        <v>0</v>
      </c>
      <c r="AB27" s="46"/>
      <c r="AE27" s="169"/>
    </row>
    <row r="28" spans="1:31" s="42" customFormat="1" ht="11.25">
      <c r="A28" s="100" t="s">
        <v>35</v>
      </c>
      <c r="B28" s="15"/>
      <c r="C28" s="43"/>
      <c r="D28" s="43"/>
      <c r="E28" s="43"/>
      <c r="F28" s="15"/>
      <c r="G28" s="15"/>
      <c r="H28" s="15"/>
      <c r="I28" s="15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44"/>
      <c r="AA28" s="47">
        <f t="shared" si="5"/>
        <v>0</v>
      </c>
      <c r="AB28" s="46"/>
      <c r="AE28" s="169"/>
    </row>
    <row r="29" spans="1:31" s="42" customFormat="1" ht="11.25">
      <c r="A29" s="42" t="s">
        <v>35</v>
      </c>
      <c r="B29" s="15"/>
      <c r="C29" s="43"/>
      <c r="D29" s="43"/>
      <c r="E29" s="43"/>
      <c r="F29" s="15"/>
      <c r="G29" s="15"/>
      <c r="H29" s="15"/>
      <c r="I29" s="15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44"/>
      <c r="AA29" s="47">
        <f t="shared" si="5"/>
        <v>0</v>
      </c>
      <c r="AB29" s="46"/>
      <c r="AE29" s="169"/>
    </row>
    <row r="30" spans="1:31" s="42" customFormat="1" ht="11.25">
      <c r="A30" s="48" t="s">
        <v>35</v>
      </c>
      <c r="B30" s="15"/>
      <c r="C30" s="43"/>
      <c r="D30" s="43"/>
      <c r="E30" s="43"/>
      <c r="F30" s="15"/>
      <c r="G30" s="15"/>
      <c r="H30" s="15"/>
      <c r="I30" s="15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44"/>
      <c r="AA30" s="47">
        <f>SUM(Y30+W30+U30+S30+Q30+O30+M30+K30+I30+E30+C30+G30)</f>
        <v>0</v>
      </c>
      <c r="AB30" s="46"/>
      <c r="AE30" s="169"/>
    </row>
    <row r="31" spans="1:31" s="42" customFormat="1" ht="11.25">
      <c r="A31" s="48" t="s">
        <v>36</v>
      </c>
      <c r="B31" s="15"/>
      <c r="C31" s="43"/>
      <c r="D31" s="43"/>
      <c r="E31" s="43"/>
      <c r="F31" s="15"/>
      <c r="G31" s="49"/>
      <c r="H31" s="15"/>
      <c r="I31" s="15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44"/>
      <c r="AA31" s="47">
        <f t="shared" si="5"/>
        <v>0</v>
      </c>
      <c r="AB31" s="46"/>
      <c r="AE31" s="169"/>
    </row>
    <row r="32" spans="1:31" s="54" customFormat="1" ht="11.25">
      <c r="A32" s="48" t="s">
        <v>37</v>
      </c>
      <c r="B32" s="49"/>
      <c r="C32" s="43">
        <v>22</v>
      </c>
      <c r="D32" s="43"/>
      <c r="E32" s="43">
        <v>180</v>
      </c>
      <c r="F32" s="49"/>
      <c r="G32" s="15">
        <v>35</v>
      </c>
      <c r="H32" s="49"/>
      <c r="I32" s="43">
        <v>314</v>
      </c>
      <c r="J32" s="50"/>
      <c r="K32" s="48">
        <v>19</v>
      </c>
      <c r="L32" s="48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1"/>
      <c r="AA32" s="52">
        <f t="shared" si="5"/>
        <v>570</v>
      </c>
      <c r="AB32" s="53"/>
      <c r="AE32" s="169"/>
    </row>
    <row r="33" spans="1:31" ht="15">
      <c r="A33" s="48" t="s">
        <v>38</v>
      </c>
      <c r="B33" s="56"/>
      <c r="C33" s="43">
        <v>879</v>
      </c>
      <c r="D33" s="57"/>
      <c r="E33" s="43">
        <v>1039</v>
      </c>
      <c r="F33" s="15"/>
      <c r="G33" s="15">
        <v>934</v>
      </c>
      <c r="H33" s="15"/>
      <c r="I33" s="15">
        <v>843</v>
      </c>
      <c r="J33" s="58"/>
      <c r="K33" s="12">
        <v>474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59"/>
      <c r="AA33" s="45">
        <f t="shared" si="5"/>
        <v>4169</v>
      </c>
      <c r="AB33" s="46"/>
      <c r="AE33" s="169"/>
    </row>
    <row r="34" spans="1:31" s="42" customFormat="1" ht="11.25">
      <c r="A34" s="48" t="s">
        <v>39</v>
      </c>
      <c r="B34" s="15"/>
      <c r="C34" s="15">
        <v>183</v>
      </c>
      <c r="D34" s="15"/>
      <c r="E34" s="15">
        <v>98</v>
      </c>
      <c r="F34" s="15"/>
      <c r="G34" s="15">
        <v>155</v>
      </c>
      <c r="H34" s="15"/>
      <c r="I34" s="15"/>
      <c r="J34" s="12"/>
      <c r="K34" s="12"/>
      <c r="L34" s="12"/>
      <c r="M34" s="12"/>
      <c r="N34" s="12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12"/>
      <c r="Z34" s="44"/>
      <c r="AA34" s="45">
        <f t="shared" si="5"/>
        <v>436</v>
      </c>
      <c r="AB34" s="46"/>
      <c r="AE34" s="169"/>
    </row>
    <row r="35" spans="1:31" ht="15">
      <c r="A35" s="48" t="s">
        <v>40</v>
      </c>
      <c r="B35" s="15"/>
      <c r="C35" s="15">
        <v>220</v>
      </c>
      <c r="D35" s="15"/>
      <c r="E35" s="15">
        <v>148</v>
      </c>
      <c r="F35" s="56"/>
      <c r="G35" s="15">
        <v>165</v>
      </c>
      <c r="H35" s="58"/>
      <c r="I35" s="15">
        <v>29</v>
      </c>
      <c r="J35" s="58"/>
      <c r="K35" s="12">
        <v>7</v>
      </c>
      <c r="L35" s="12"/>
      <c r="M35" s="12"/>
      <c r="N35" s="12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12"/>
      <c r="Z35" s="59"/>
      <c r="AA35" s="45">
        <f t="shared" si="5"/>
        <v>569</v>
      </c>
      <c r="AB35" s="46"/>
      <c r="AE35" s="169"/>
    </row>
    <row r="36" spans="1:31" s="61" customFormat="1" ht="15">
      <c r="A36" s="111" t="s">
        <v>41</v>
      </c>
      <c r="B36" s="63"/>
      <c r="C36" s="63">
        <f>SUM(C17:C35)</f>
        <v>1304</v>
      </c>
      <c r="D36" s="63"/>
      <c r="E36" s="63">
        <f>SUM(E17:E35)</f>
        <v>1504</v>
      </c>
      <c r="F36" s="63"/>
      <c r="G36" s="63">
        <f>SUM(G17:G35)</f>
        <v>1464</v>
      </c>
      <c r="H36" s="112"/>
      <c r="I36" s="63">
        <f>SUM(I17:I35)</f>
        <v>1368</v>
      </c>
      <c r="J36" s="112"/>
      <c r="K36" s="112">
        <f>SUM(K17:K35)</f>
        <v>531</v>
      </c>
      <c r="L36" s="112"/>
      <c r="M36" s="112">
        <f>SUM(M17:M35)</f>
        <v>0</v>
      </c>
      <c r="N36" s="112"/>
      <c r="O36" s="112">
        <f>SUM(O17:O35)</f>
        <v>0</v>
      </c>
      <c r="P36" s="112"/>
      <c r="Q36" s="112">
        <f>SUM(Q17:Q35)</f>
        <v>0</v>
      </c>
      <c r="R36" s="112"/>
      <c r="S36" s="112">
        <f>SUM(S17:S35)</f>
        <v>0</v>
      </c>
      <c r="T36" s="112"/>
      <c r="U36" s="112">
        <f>SUM(U17:U35)</f>
        <v>0</v>
      </c>
      <c r="V36" s="112"/>
      <c r="W36" s="112">
        <f>SUM(W17:W35)</f>
        <v>0</v>
      </c>
      <c r="X36" s="112"/>
      <c r="Y36" s="112">
        <f>SUM(Y18:Y35)</f>
        <v>0</v>
      </c>
      <c r="Z36" s="112"/>
      <c r="AA36" s="64">
        <f>SUM(AA17:AA35)</f>
        <v>6171</v>
      </c>
      <c r="AB36" s="102">
        <f>SUM(AB11+AA36)</f>
        <v>31211</v>
      </c>
      <c r="AD36" s="62"/>
      <c r="AE36" s="169"/>
    </row>
    <row r="37" spans="1:31" s="61" customFormat="1" ht="15">
      <c r="A37" s="113">
        <v>2013</v>
      </c>
      <c r="B37" s="125" t="s">
        <v>42</v>
      </c>
      <c r="C37" s="125"/>
      <c r="D37" s="125"/>
      <c r="E37" s="125"/>
      <c r="F37" s="125"/>
      <c r="G37" s="125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12"/>
      <c r="AA37" s="64"/>
      <c r="AB37" s="101"/>
      <c r="AD37" s="62"/>
      <c r="AE37" s="169"/>
    </row>
    <row r="38" spans="1:31" s="61" customFormat="1" ht="15">
      <c r="A38" s="111"/>
      <c r="B38" s="63"/>
      <c r="C38" s="63"/>
      <c r="D38" s="63">
        <v>3346</v>
      </c>
      <c r="E38" s="63">
        <v>1673</v>
      </c>
      <c r="F38" s="63">
        <v>4323</v>
      </c>
      <c r="G38" s="63">
        <v>2385</v>
      </c>
      <c r="H38" s="112">
        <v>3005</v>
      </c>
      <c r="I38" s="63">
        <v>1427</v>
      </c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64"/>
      <c r="AB38" s="101"/>
      <c r="AD38" s="62"/>
      <c r="AE38" s="169"/>
    </row>
    <row r="39" spans="1:31" s="61" customFormat="1" ht="15">
      <c r="A39" s="113">
        <v>2012</v>
      </c>
      <c r="B39" s="125" t="s">
        <v>42</v>
      </c>
      <c r="C39" s="125"/>
      <c r="D39" s="125" t="s">
        <v>43</v>
      </c>
      <c r="E39" s="125"/>
      <c r="F39" s="125" t="s">
        <v>42</v>
      </c>
      <c r="G39" s="130"/>
      <c r="H39" s="125" t="s">
        <v>44</v>
      </c>
      <c r="I39" s="130"/>
      <c r="J39" s="128" t="s">
        <v>45</v>
      </c>
      <c r="K39" s="128"/>
      <c r="L39" s="125" t="s">
        <v>44</v>
      </c>
      <c r="M39" s="130"/>
      <c r="N39" s="128" t="s">
        <v>45</v>
      </c>
      <c r="O39" s="128"/>
      <c r="P39" s="122" t="s">
        <v>17</v>
      </c>
      <c r="Q39" s="122"/>
      <c r="R39" s="122" t="s">
        <v>18</v>
      </c>
      <c r="S39" s="122"/>
      <c r="T39" s="122" t="s">
        <v>17</v>
      </c>
      <c r="U39" s="122"/>
      <c r="V39" s="122" t="s">
        <v>18</v>
      </c>
      <c r="W39" s="122"/>
      <c r="X39" s="128" t="s">
        <v>46</v>
      </c>
      <c r="Y39" s="128"/>
      <c r="Z39" s="128"/>
      <c r="AA39" s="128"/>
      <c r="AB39" s="103"/>
      <c r="AD39" s="62"/>
      <c r="AE39" s="169"/>
    </row>
    <row r="40" spans="1:31" s="68" customFormat="1" ht="15">
      <c r="A40" s="114"/>
      <c r="B40" s="13"/>
      <c r="C40" s="13"/>
      <c r="D40" s="65">
        <v>3920</v>
      </c>
      <c r="E40" s="65">
        <v>3196</v>
      </c>
      <c r="F40" s="65">
        <v>4352</v>
      </c>
      <c r="G40" s="65">
        <v>2514</v>
      </c>
      <c r="H40" s="66">
        <v>3925</v>
      </c>
      <c r="I40" s="65">
        <v>2447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7">
        <f>SUM(B40+D40+F40+H40+J40+L40+N40+P40+R40+T40+V40+X40)</f>
        <v>12197</v>
      </c>
      <c r="AA40" s="67">
        <f>SUM(Y40+W40+U40+S40+Q40+O40+M40+K40+I40+G40+E40+C40)</f>
        <v>8157</v>
      </c>
      <c r="AB40" s="104">
        <f>SUM(Z40:AA40)</f>
        <v>20354</v>
      </c>
      <c r="AD40" s="69"/>
      <c r="AE40" s="169"/>
    </row>
    <row r="41" spans="1:31" s="1" customFormat="1" ht="15">
      <c r="A41" s="115">
        <v>2011</v>
      </c>
      <c r="B41" s="125" t="s">
        <v>42</v>
      </c>
      <c r="C41" s="125"/>
      <c r="D41" s="125" t="s">
        <v>47</v>
      </c>
      <c r="E41" s="125"/>
      <c r="F41" s="125" t="s">
        <v>42</v>
      </c>
      <c r="G41" s="130"/>
      <c r="H41" s="125" t="s">
        <v>44</v>
      </c>
      <c r="I41" s="130"/>
      <c r="J41" s="128" t="s">
        <v>45</v>
      </c>
      <c r="K41" s="128"/>
      <c r="L41" s="125" t="s">
        <v>44</v>
      </c>
      <c r="M41" s="130"/>
      <c r="N41" s="128" t="s">
        <v>45</v>
      </c>
      <c r="O41" s="128"/>
      <c r="P41" s="122" t="s">
        <v>17</v>
      </c>
      <c r="Q41" s="122"/>
      <c r="R41" s="122" t="s">
        <v>18</v>
      </c>
      <c r="S41" s="122"/>
      <c r="T41" s="122" t="s">
        <v>17</v>
      </c>
      <c r="U41" s="122"/>
      <c r="V41" s="122" t="s">
        <v>18</v>
      </c>
      <c r="W41" s="122"/>
      <c r="X41" s="128" t="s">
        <v>46</v>
      </c>
      <c r="Y41" s="128"/>
      <c r="Z41" s="116"/>
      <c r="AA41" s="83"/>
      <c r="AB41" s="105"/>
      <c r="AD41" s="70"/>
      <c r="AE41" s="169"/>
    </row>
    <row r="42" spans="1:31" s="76" customFormat="1" ht="15">
      <c r="A42" s="71"/>
      <c r="B42" s="106"/>
      <c r="C42" s="106"/>
      <c r="D42" s="107">
        <v>1159</v>
      </c>
      <c r="E42" s="107">
        <v>1501</v>
      </c>
      <c r="F42" s="106">
        <v>2229</v>
      </c>
      <c r="G42" s="106">
        <v>1597</v>
      </c>
      <c r="H42" s="108">
        <v>3401</v>
      </c>
      <c r="I42" s="106">
        <v>1421</v>
      </c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9"/>
      <c r="Z42" s="110">
        <f>SUM(B42+D42+F42+H42+J42+L42+N42+P42+R42+T42+V42)</f>
        <v>6789</v>
      </c>
      <c r="AA42" s="110">
        <f>SUM(Y42+W42+U42+S42+Q42+O42+M42+K42+I42+G42+E42+C42)</f>
        <v>4519</v>
      </c>
      <c r="AB42" s="75">
        <f>SUM(Z42+AA42)</f>
        <v>11308</v>
      </c>
      <c r="AD42" s="77"/>
      <c r="AE42" s="169"/>
    </row>
    <row r="43" spans="1:31" s="1" customFormat="1" ht="15.75">
      <c r="A43" s="78">
        <v>2010</v>
      </c>
      <c r="B43" s="122" t="s">
        <v>15</v>
      </c>
      <c r="C43" s="122"/>
      <c r="D43" s="125" t="s">
        <v>47</v>
      </c>
      <c r="E43" s="125"/>
      <c r="F43" s="122" t="s">
        <v>17</v>
      </c>
      <c r="G43" s="122"/>
      <c r="H43" s="126" t="s">
        <v>44</v>
      </c>
      <c r="I43" s="127"/>
      <c r="J43" s="122" t="s">
        <v>48</v>
      </c>
      <c r="K43" s="129"/>
      <c r="L43" s="122" t="s">
        <v>49</v>
      </c>
      <c r="M43" s="122"/>
      <c r="N43" s="122" t="s">
        <v>17</v>
      </c>
      <c r="O43" s="122"/>
      <c r="P43" s="122" t="s">
        <v>17</v>
      </c>
      <c r="Q43" s="122"/>
      <c r="R43" s="122" t="s">
        <v>18</v>
      </c>
      <c r="S43" s="122"/>
      <c r="T43" s="122" t="s">
        <v>17</v>
      </c>
      <c r="U43" s="122"/>
      <c r="V43" s="122" t="s">
        <v>18</v>
      </c>
      <c r="W43" s="122"/>
      <c r="X43" s="122" t="s">
        <v>17</v>
      </c>
      <c r="Y43" s="122"/>
      <c r="Z43" s="79"/>
      <c r="AA43" s="80"/>
      <c r="AB43" s="44"/>
      <c r="AE43" s="169"/>
    </row>
    <row r="44" spans="1:31" s="76" customFormat="1" ht="15">
      <c r="A44" s="73"/>
      <c r="B44" s="13"/>
      <c r="C44" s="13"/>
      <c r="D44" s="72">
        <v>3225</v>
      </c>
      <c r="E44" s="72">
        <v>1758</v>
      </c>
      <c r="F44" s="13">
        <v>4085</v>
      </c>
      <c r="G44" s="13">
        <v>2158</v>
      </c>
      <c r="H44" s="55">
        <v>3718</v>
      </c>
      <c r="I44" s="13">
        <v>2456</v>
      </c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73"/>
      <c r="Z44" s="74">
        <f>SUM(B44+D44+F44+H44+J44+N44+P44+R44+T44+V44+X44+L44)</f>
        <v>11028</v>
      </c>
      <c r="AA44" s="74">
        <f>SUM(C44+E44+G44+I44+K44+O44+Q44+S44+U44+W44+Y44+M44)</f>
        <v>6372</v>
      </c>
      <c r="AB44" s="75">
        <f>SUM(Z44:AA44)</f>
        <v>17400</v>
      </c>
      <c r="AC44" s="76">
        <v>86092</v>
      </c>
      <c r="AD44" s="77">
        <f>SUM(AC44-AB44)</f>
        <v>68692</v>
      </c>
      <c r="AE44" s="169"/>
    </row>
    <row r="45" spans="1:31" s="1" customFormat="1" ht="15.75">
      <c r="A45" s="81">
        <v>2009</v>
      </c>
      <c r="B45" s="122" t="s">
        <v>15</v>
      </c>
      <c r="C45" s="122"/>
      <c r="D45" s="125" t="s">
        <v>47</v>
      </c>
      <c r="E45" s="125"/>
      <c r="F45" s="122" t="s">
        <v>17</v>
      </c>
      <c r="G45" s="122"/>
      <c r="H45" s="126" t="s">
        <v>44</v>
      </c>
      <c r="I45" s="127"/>
      <c r="J45" s="122" t="s">
        <v>50</v>
      </c>
      <c r="K45" s="122"/>
      <c r="L45" s="122" t="s">
        <v>49</v>
      </c>
      <c r="M45" s="122"/>
      <c r="N45" s="122" t="s">
        <v>17</v>
      </c>
      <c r="O45" s="122"/>
      <c r="P45" s="122" t="s">
        <v>17</v>
      </c>
      <c r="Q45" s="122"/>
      <c r="R45" s="122" t="s">
        <v>18</v>
      </c>
      <c r="S45" s="122"/>
      <c r="T45" s="122" t="s">
        <v>17</v>
      </c>
      <c r="U45" s="122"/>
      <c r="V45" s="122" t="s">
        <v>18</v>
      </c>
      <c r="W45" s="122"/>
      <c r="X45" s="122" t="s">
        <v>17</v>
      </c>
      <c r="Y45" s="122"/>
      <c r="Z45" s="82"/>
      <c r="AA45" s="82"/>
      <c r="AB45" s="83"/>
      <c r="AD45" s="70"/>
      <c r="AE45" s="169"/>
    </row>
    <row r="46" spans="1:31" s="76" customFormat="1" ht="15">
      <c r="A46" s="84"/>
      <c r="B46" s="13"/>
      <c r="C46" s="13"/>
      <c r="D46" s="72">
        <v>1246</v>
      </c>
      <c r="E46" s="72">
        <v>935</v>
      </c>
      <c r="F46" s="13">
        <v>2433</v>
      </c>
      <c r="G46" s="13">
        <v>1964</v>
      </c>
      <c r="H46" s="55">
        <v>3367</v>
      </c>
      <c r="I46" s="13">
        <v>2198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73"/>
      <c r="Z46" s="74">
        <f>SUM(B46+D46+F46+H46+J46+N46+P46+R46+T46+V46+X46+L46)</f>
        <v>7046</v>
      </c>
      <c r="AA46" s="74">
        <f>SUM(C46+E46+G46+I46+K46+M46+O46+Q46+S46+U46+W46+Y46)</f>
        <v>5097</v>
      </c>
      <c r="AB46" s="75">
        <f>SUM(Z46+AA46)</f>
        <v>12143</v>
      </c>
      <c r="AC46" s="76">
        <v>51099</v>
      </c>
      <c r="AD46" s="77">
        <f>SUM(AC46-AB46)</f>
        <v>38956</v>
      </c>
      <c r="AE46" s="169"/>
    </row>
    <row r="47" spans="1:31" s="1" customFormat="1" ht="15.75">
      <c r="A47" s="81">
        <v>2008</v>
      </c>
      <c r="B47" s="122" t="s">
        <v>15</v>
      </c>
      <c r="C47" s="122"/>
      <c r="D47" s="125" t="s">
        <v>43</v>
      </c>
      <c r="E47" s="125"/>
      <c r="F47" s="122" t="s">
        <v>17</v>
      </c>
      <c r="G47" s="122"/>
      <c r="H47" s="126" t="s">
        <v>44</v>
      </c>
      <c r="I47" s="127"/>
      <c r="J47" s="122" t="s">
        <v>50</v>
      </c>
      <c r="K47" s="122"/>
      <c r="L47" s="122" t="s">
        <v>49</v>
      </c>
      <c r="M47" s="122"/>
      <c r="N47" s="122" t="s">
        <v>17</v>
      </c>
      <c r="O47" s="122"/>
      <c r="P47" s="122" t="s">
        <v>17</v>
      </c>
      <c r="Q47" s="122"/>
      <c r="R47" s="122" t="s">
        <v>18</v>
      </c>
      <c r="S47" s="122"/>
      <c r="T47" s="122" t="s">
        <v>17</v>
      </c>
      <c r="U47" s="122"/>
      <c r="V47" s="122" t="s">
        <v>18</v>
      </c>
      <c r="W47" s="122"/>
      <c r="X47" s="122" t="s">
        <v>17</v>
      </c>
      <c r="Y47" s="122"/>
      <c r="Z47" s="85"/>
      <c r="AA47" s="85"/>
      <c r="AB47" s="59"/>
      <c r="AE47" s="169"/>
    </row>
    <row r="48" spans="1:31" s="76" customFormat="1" ht="15">
      <c r="A48" s="84"/>
      <c r="B48" s="13"/>
      <c r="C48" s="13"/>
      <c r="D48" s="72">
        <v>1606</v>
      </c>
      <c r="E48" s="72">
        <v>1056</v>
      </c>
      <c r="F48" s="13">
        <v>4033</v>
      </c>
      <c r="G48" s="13">
        <v>2449</v>
      </c>
      <c r="H48" s="55">
        <v>2120</v>
      </c>
      <c r="I48" s="13">
        <v>2006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73"/>
      <c r="Z48" s="86">
        <f>SUM(B48+D48+F48+H48+J48+L48+N48+P48+R48+T48+V48+X48)</f>
        <v>7759</v>
      </c>
      <c r="AA48" s="87">
        <f>SUM(C48+E48+G48+I48+K48+M48+O48+Q48+S48+U48+W48+Y48)</f>
        <v>5511</v>
      </c>
      <c r="AB48" s="88">
        <f>SUM(Z48+AA48)</f>
        <v>13270</v>
      </c>
      <c r="AC48" s="76">
        <v>54017</v>
      </c>
      <c r="AD48" s="77">
        <f>SUM(AC48-AB48)</f>
        <v>40747</v>
      </c>
      <c r="AE48" s="169"/>
    </row>
    <row r="49" spans="1:28" s="91" customFormat="1" ht="15.75">
      <c r="A49" s="89">
        <v>2007</v>
      </c>
      <c r="B49" s="123">
        <v>2763</v>
      </c>
      <c r="C49" s="123"/>
      <c r="D49" s="124">
        <v>3118</v>
      </c>
      <c r="E49" s="124"/>
      <c r="F49" s="124"/>
      <c r="G49" s="124"/>
      <c r="H49" s="33"/>
      <c r="I49" s="32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>
        <f>SUM(X49+V49+T49+R49+P49+N49+L49+J49+H49+F49+D49+B49)</f>
        <v>5881</v>
      </c>
      <c r="AA49" s="90">
        <f>SUM(Y48+W48+U48+S48+Q48+O48+M48+K48+I48+G48+E48)</f>
        <v>5511</v>
      </c>
      <c r="AB49" s="33">
        <f>SUM(Z49:AA49)</f>
        <v>11392</v>
      </c>
    </row>
    <row r="50" spans="1:28" ht="15">
      <c r="A50" s="92" t="s">
        <v>51</v>
      </c>
      <c r="S50" s="95"/>
      <c r="T50" s="96"/>
      <c r="U50" s="95"/>
      <c r="V50" s="96"/>
      <c r="W50" s="97"/>
      <c r="X50" s="96"/>
      <c r="Y50" s="95"/>
      <c r="AB50" s="98">
        <f>SUM(B50:AA50)</f>
        <v>0</v>
      </c>
    </row>
  </sheetData>
  <sheetProtection/>
  <mergeCells count="172">
    <mergeCell ref="N37:O37"/>
    <mergeCell ref="P37:Q37"/>
    <mergeCell ref="R37:S37"/>
    <mergeCell ref="T37:U37"/>
    <mergeCell ref="V37:W37"/>
    <mergeCell ref="X37:Y37"/>
    <mergeCell ref="B37:C37"/>
    <mergeCell ref="D37:E37"/>
    <mergeCell ref="F37:G37"/>
    <mergeCell ref="H37:I37"/>
    <mergeCell ref="J37:K37"/>
    <mergeCell ref="L37:M37"/>
    <mergeCell ref="A1:A3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2"/>
    <mergeCell ref="AB1:AB3"/>
    <mergeCell ref="AD1:AD3"/>
    <mergeCell ref="AE1:AE48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AD4:AD5"/>
    <mergeCell ref="AD6:AD7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B49:C49"/>
    <mergeCell ref="D49:E49"/>
    <mergeCell ref="F49:G4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scale="80" r:id="rId2"/>
  <ignoredErrors>
    <ignoredError sqref="AA3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"/>
  <sheetViews>
    <sheetView view="pageLayout" zoomScale="84" zoomScalePageLayoutView="84" workbookViewId="0" topLeftCell="A1">
      <selection activeCell="E23" sqref="E23"/>
    </sheetView>
  </sheetViews>
  <sheetFormatPr defaultColWidth="11.421875" defaultRowHeight="15"/>
  <cols>
    <col min="1" max="1" width="25.57421875" style="94" customWidth="1"/>
    <col min="2" max="2" width="4.8515625" style="93" customWidth="1"/>
    <col min="3" max="3" width="5.7109375" style="93" customWidth="1"/>
    <col min="4" max="4" width="4.8515625" style="93" customWidth="1"/>
    <col min="5" max="5" width="5.7109375" style="93" customWidth="1"/>
    <col min="6" max="6" width="4.8515625" style="93" customWidth="1"/>
    <col min="7" max="7" width="6.00390625" style="93" customWidth="1"/>
    <col min="8" max="8" width="6.140625" style="94" customWidth="1"/>
    <col min="9" max="9" width="5.8515625" style="93" customWidth="1"/>
    <col min="10" max="10" width="5.57421875" style="94" customWidth="1"/>
    <col min="11" max="11" width="5.7109375" style="94" customWidth="1"/>
    <col min="12" max="12" width="5.421875" style="94" customWidth="1"/>
    <col min="13" max="13" width="5.140625" style="94" customWidth="1"/>
    <col min="14" max="14" width="5.421875" style="94" customWidth="1"/>
    <col min="15" max="15" width="5.140625" style="94" customWidth="1"/>
    <col min="16" max="16" width="6.00390625" style="94" customWidth="1"/>
    <col min="17" max="17" width="7.140625" style="94" customWidth="1"/>
    <col min="18" max="18" width="5.8515625" style="94" customWidth="1"/>
    <col min="19" max="19" width="7.57421875" style="94" customWidth="1"/>
    <col min="20" max="20" width="6.7109375" style="94" customWidth="1"/>
    <col min="21" max="21" width="6.8515625" style="94" customWidth="1"/>
    <col min="22" max="22" width="5.28125" style="94" customWidth="1"/>
    <col min="23" max="23" width="5.8515625" style="94" customWidth="1"/>
    <col min="24" max="24" width="5.140625" style="94" customWidth="1"/>
    <col min="25" max="25" width="6.00390625" style="94" customWidth="1"/>
    <col min="26" max="26" width="6.140625" style="94" customWidth="1"/>
    <col min="27" max="27" width="6.8515625" style="94" customWidth="1"/>
    <col min="28" max="28" width="7.00390625" style="94" customWidth="1"/>
    <col min="29" max="29" width="6.57421875" style="0" customWidth="1"/>
    <col min="30" max="30" width="7.28125" style="0" customWidth="1"/>
    <col min="31" max="31" width="6.140625" style="0" customWidth="1"/>
  </cols>
  <sheetData>
    <row r="1" spans="1:31" s="1" customFormat="1" ht="15">
      <c r="A1" s="173"/>
      <c r="B1" s="159" t="s">
        <v>0</v>
      </c>
      <c r="C1" s="159"/>
      <c r="D1" s="159" t="s">
        <v>1</v>
      </c>
      <c r="E1" s="159"/>
      <c r="F1" s="159" t="s">
        <v>2</v>
      </c>
      <c r="G1" s="159"/>
      <c r="H1" s="159" t="s">
        <v>3</v>
      </c>
      <c r="I1" s="159"/>
      <c r="J1" s="159" t="s">
        <v>4</v>
      </c>
      <c r="K1" s="159"/>
      <c r="L1" s="159" t="s">
        <v>5</v>
      </c>
      <c r="M1" s="159"/>
      <c r="N1" s="159" t="s">
        <v>6</v>
      </c>
      <c r="O1" s="159"/>
      <c r="P1" s="171" t="s">
        <v>7</v>
      </c>
      <c r="Q1" s="172"/>
      <c r="R1" s="171" t="s">
        <v>8</v>
      </c>
      <c r="S1" s="172"/>
      <c r="T1" s="171" t="s">
        <v>9</v>
      </c>
      <c r="U1" s="172"/>
      <c r="V1" s="171" t="s">
        <v>10</v>
      </c>
      <c r="W1" s="172"/>
      <c r="X1" s="159" t="s">
        <v>11</v>
      </c>
      <c r="Y1" s="159"/>
      <c r="Z1" s="160" t="s">
        <v>12</v>
      </c>
      <c r="AA1" s="161"/>
      <c r="AB1" s="164" t="s">
        <v>13</v>
      </c>
      <c r="AD1" s="166" t="s">
        <v>14</v>
      </c>
      <c r="AE1" s="169" t="s">
        <v>56</v>
      </c>
    </row>
    <row r="2" spans="1:31" ht="15">
      <c r="A2" s="174"/>
      <c r="B2" s="170" t="s">
        <v>15</v>
      </c>
      <c r="C2" s="170"/>
      <c r="D2" s="170" t="s">
        <v>16</v>
      </c>
      <c r="E2" s="170"/>
      <c r="F2" s="170" t="s">
        <v>17</v>
      </c>
      <c r="G2" s="170"/>
      <c r="H2" s="170" t="s">
        <v>18</v>
      </c>
      <c r="I2" s="170"/>
      <c r="J2" s="143" t="s">
        <v>17</v>
      </c>
      <c r="K2" s="144"/>
      <c r="L2" s="150" t="s">
        <v>18</v>
      </c>
      <c r="M2" s="150"/>
      <c r="N2" s="150" t="s">
        <v>17</v>
      </c>
      <c r="O2" s="150"/>
      <c r="P2" s="157" t="s">
        <v>17</v>
      </c>
      <c r="Q2" s="158"/>
      <c r="R2" s="157" t="s">
        <v>18</v>
      </c>
      <c r="S2" s="158"/>
      <c r="T2" s="157" t="s">
        <v>17</v>
      </c>
      <c r="U2" s="158"/>
      <c r="V2" s="157" t="s">
        <v>18</v>
      </c>
      <c r="W2" s="158"/>
      <c r="X2" s="150" t="s">
        <v>17</v>
      </c>
      <c r="Y2" s="150"/>
      <c r="Z2" s="162"/>
      <c r="AA2" s="163"/>
      <c r="AB2" s="165"/>
      <c r="AD2" s="167"/>
      <c r="AE2" s="169"/>
    </row>
    <row r="3" spans="1:31" ht="15">
      <c r="A3" s="175"/>
      <c r="B3" s="3" t="s">
        <v>19</v>
      </c>
      <c r="C3" s="3" t="s">
        <v>20</v>
      </c>
      <c r="D3" s="4" t="s">
        <v>21</v>
      </c>
      <c r="E3" s="4" t="s">
        <v>20</v>
      </c>
      <c r="F3" s="4" t="s">
        <v>19</v>
      </c>
      <c r="G3" s="4" t="s">
        <v>20</v>
      </c>
      <c r="H3" s="4" t="s">
        <v>19</v>
      </c>
      <c r="I3" s="4" t="s">
        <v>20</v>
      </c>
      <c r="J3" s="4" t="s">
        <v>19</v>
      </c>
      <c r="K3" s="4" t="s">
        <v>20</v>
      </c>
      <c r="L3" s="4" t="s">
        <v>19</v>
      </c>
      <c r="M3" s="4" t="s">
        <v>20</v>
      </c>
      <c r="N3" s="4" t="s">
        <v>21</v>
      </c>
      <c r="O3" s="4" t="s">
        <v>22</v>
      </c>
      <c r="P3" s="4" t="s">
        <v>21</v>
      </c>
      <c r="Q3" s="4" t="s">
        <v>20</v>
      </c>
      <c r="R3" s="4" t="s">
        <v>21</v>
      </c>
      <c r="S3" s="4" t="s">
        <v>20</v>
      </c>
      <c r="T3" s="4" t="s">
        <v>21</v>
      </c>
      <c r="U3" s="4" t="s">
        <v>20</v>
      </c>
      <c r="V3" s="4" t="s">
        <v>21</v>
      </c>
      <c r="W3" s="4" t="s">
        <v>20</v>
      </c>
      <c r="X3" s="4" t="s">
        <v>21</v>
      </c>
      <c r="Y3" s="4" t="s">
        <v>22</v>
      </c>
      <c r="Z3" s="4" t="s">
        <v>19</v>
      </c>
      <c r="AA3" s="4" t="s">
        <v>20</v>
      </c>
      <c r="AB3" s="165"/>
      <c r="AD3" s="168"/>
      <c r="AE3" s="169"/>
    </row>
    <row r="4" spans="1:31" s="11" customFormat="1" ht="15">
      <c r="A4" s="5" t="s">
        <v>23</v>
      </c>
      <c r="B4" s="6">
        <v>152</v>
      </c>
      <c r="C4" s="7">
        <v>94</v>
      </c>
      <c r="D4" s="8">
        <v>214</v>
      </c>
      <c r="E4" s="7">
        <v>114</v>
      </c>
      <c r="F4" s="8">
        <v>46</v>
      </c>
      <c r="G4" s="9">
        <v>70</v>
      </c>
      <c r="H4" s="8">
        <v>116</v>
      </c>
      <c r="I4" s="7">
        <v>70</v>
      </c>
      <c r="J4" s="8">
        <v>29</v>
      </c>
      <c r="K4" s="7"/>
      <c r="L4" s="8">
        <v>40</v>
      </c>
      <c r="M4" s="7">
        <v>30</v>
      </c>
      <c r="N4" s="8">
        <v>14</v>
      </c>
      <c r="O4" s="7">
        <v>6</v>
      </c>
      <c r="P4" s="8">
        <v>5</v>
      </c>
      <c r="Q4" s="7">
        <v>5</v>
      </c>
      <c r="R4" s="8">
        <v>1168</v>
      </c>
      <c r="S4" s="7">
        <v>258</v>
      </c>
      <c r="T4" s="8">
        <v>658</v>
      </c>
      <c r="U4" s="7">
        <v>243</v>
      </c>
      <c r="V4" s="8">
        <v>244</v>
      </c>
      <c r="W4" s="7">
        <v>91</v>
      </c>
      <c r="X4" s="8"/>
      <c r="Y4" s="7"/>
      <c r="Z4" s="8">
        <f aca="true" t="shared" si="0" ref="Z4:Z10">SUM(B4+D4+F4+H4+J4+L4+N4+P4+R4+T4+V4+X4)</f>
        <v>2686</v>
      </c>
      <c r="AA4" s="7">
        <f>SUM(O4+M4+K4+I4+G4+E4+C4+Q4+S4+U4+W4+Y4)</f>
        <v>981</v>
      </c>
      <c r="AB4" s="2">
        <f aca="true" t="shared" si="1" ref="AB4:AB11">SUM(Z4:AA4)</f>
        <v>3667</v>
      </c>
      <c r="AC4" s="10"/>
      <c r="AD4" s="176">
        <f>SUM(AB4:AB5)</f>
        <v>22073</v>
      </c>
      <c r="AE4" s="169"/>
    </row>
    <row r="5" spans="1:31" ht="15">
      <c r="A5" s="12" t="s">
        <v>24</v>
      </c>
      <c r="B5" s="6">
        <v>263</v>
      </c>
      <c r="C5" s="7">
        <v>226</v>
      </c>
      <c r="D5" s="8">
        <v>400</v>
      </c>
      <c r="E5" s="13">
        <v>357</v>
      </c>
      <c r="F5" s="8">
        <v>934</v>
      </c>
      <c r="G5" s="9">
        <v>504</v>
      </c>
      <c r="H5" s="8">
        <v>1136</v>
      </c>
      <c r="I5" s="7">
        <v>572</v>
      </c>
      <c r="J5" s="8">
        <v>835</v>
      </c>
      <c r="K5" s="7">
        <v>365</v>
      </c>
      <c r="L5" s="8">
        <v>924</v>
      </c>
      <c r="M5" s="7">
        <v>547</v>
      </c>
      <c r="N5" s="8">
        <v>716</v>
      </c>
      <c r="O5" s="7">
        <v>257</v>
      </c>
      <c r="P5" s="8">
        <v>379</v>
      </c>
      <c r="Q5" s="7">
        <v>284</v>
      </c>
      <c r="R5" s="8">
        <v>1914</v>
      </c>
      <c r="S5" s="7">
        <v>693</v>
      </c>
      <c r="T5" s="8">
        <v>2124</v>
      </c>
      <c r="U5" s="7">
        <v>604</v>
      </c>
      <c r="V5" s="8">
        <v>2179</v>
      </c>
      <c r="W5" s="7">
        <v>862</v>
      </c>
      <c r="X5" s="8">
        <v>1060</v>
      </c>
      <c r="Y5" s="7">
        <v>271</v>
      </c>
      <c r="Z5" s="8">
        <f t="shared" si="0"/>
        <v>12864</v>
      </c>
      <c r="AA5" s="13">
        <f aca="true" t="shared" si="2" ref="AA5:AA10">SUM(I5+G5+E5+C5+K5+M5+O5+Q5+S5+U5+W5+Y5)</f>
        <v>5542</v>
      </c>
      <c r="AB5" s="2">
        <f t="shared" si="1"/>
        <v>18406</v>
      </c>
      <c r="AC5" s="14"/>
      <c r="AD5" s="177"/>
      <c r="AE5" s="169"/>
    </row>
    <row r="6" spans="1:31" ht="15">
      <c r="A6" s="12" t="s">
        <v>25</v>
      </c>
      <c r="B6" s="6">
        <v>245</v>
      </c>
      <c r="C6" s="7">
        <v>133</v>
      </c>
      <c r="D6" s="15">
        <v>188</v>
      </c>
      <c r="E6" s="13">
        <v>239</v>
      </c>
      <c r="F6" s="15">
        <v>267</v>
      </c>
      <c r="G6" s="16">
        <v>156</v>
      </c>
      <c r="H6" s="8">
        <v>312</v>
      </c>
      <c r="I6" s="13">
        <v>151</v>
      </c>
      <c r="J6" s="8">
        <v>205</v>
      </c>
      <c r="K6" s="7">
        <v>84</v>
      </c>
      <c r="L6" s="8">
        <v>74</v>
      </c>
      <c r="M6" s="7">
        <v>43</v>
      </c>
      <c r="N6" s="8">
        <v>547</v>
      </c>
      <c r="O6" s="7">
        <v>216</v>
      </c>
      <c r="P6" s="8">
        <v>93</v>
      </c>
      <c r="Q6" s="7">
        <v>64</v>
      </c>
      <c r="R6" s="8">
        <v>298</v>
      </c>
      <c r="S6" s="7">
        <v>65</v>
      </c>
      <c r="T6" s="8">
        <v>280</v>
      </c>
      <c r="U6" s="7">
        <v>100</v>
      </c>
      <c r="V6" s="8">
        <v>139</v>
      </c>
      <c r="W6" s="7">
        <v>78</v>
      </c>
      <c r="X6" s="8">
        <v>122</v>
      </c>
      <c r="Y6" s="7">
        <v>74</v>
      </c>
      <c r="Z6" s="15">
        <f t="shared" si="0"/>
        <v>2770</v>
      </c>
      <c r="AA6" s="17">
        <f t="shared" si="2"/>
        <v>1403</v>
      </c>
      <c r="AB6" s="18">
        <f t="shared" si="1"/>
        <v>4173</v>
      </c>
      <c r="AC6" s="14"/>
      <c r="AD6" s="178">
        <f>SUM(AB6:AB7)</f>
        <v>9422</v>
      </c>
      <c r="AE6" s="169"/>
    </row>
    <row r="7" spans="1:31" ht="15">
      <c r="A7" s="12" t="s">
        <v>26</v>
      </c>
      <c r="B7" s="6">
        <v>54</v>
      </c>
      <c r="C7" s="7">
        <v>33</v>
      </c>
      <c r="D7" s="15">
        <v>475</v>
      </c>
      <c r="E7" s="13">
        <v>213</v>
      </c>
      <c r="F7" s="15">
        <v>504</v>
      </c>
      <c r="G7" s="16">
        <v>289</v>
      </c>
      <c r="H7" s="8">
        <v>688</v>
      </c>
      <c r="I7" s="13">
        <v>305</v>
      </c>
      <c r="J7" s="8">
        <v>473</v>
      </c>
      <c r="K7" s="7">
        <v>213</v>
      </c>
      <c r="L7" s="8">
        <v>66</v>
      </c>
      <c r="M7" s="7">
        <v>49</v>
      </c>
      <c r="N7" s="8">
        <v>221</v>
      </c>
      <c r="O7" s="7">
        <v>76</v>
      </c>
      <c r="P7" s="8">
        <v>195</v>
      </c>
      <c r="Q7" s="7">
        <v>142</v>
      </c>
      <c r="R7" s="8">
        <v>211</v>
      </c>
      <c r="S7" s="7">
        <v>53</v>
      </c>
      <c r="T7" s="8">
        <v>249</v>
      </c>
      <c r="U7" s="7">
        <v>72</v>
      </c>
      <c r="V7" s="8">
        <v>287</v>
      </c>
      <c r="W7" s="7">
        <v>114</v>
      </c>
      <c r="X7" s="8">
        <v>147</v>
      </c>
      <c r="Y7" s="7">
        <v>120</v>
      </c>
      <c r="Z7" s="15">
        <f t="shared" si="0"/>
        <v>3570</v>
      </c>
      <c r="AA7" s="13">
        <f t="shared" si="2"/>
        <v>1679</v>
      </c>
      <c r="AB7" s="19">
        <f t="shared" si="1"/>
        <v>5249</v>
      </c>
      <c r="AC7" s="14"/>
      <c r="AD7" s="179"/>
      <c r="AE7" s="169"/>
    </row>
    <row r="8" spans="1:31" ht="15">
      <c r="A8" s="12" t="s">
        <v>27</v>
      </c>
      <c r="B8" s="6">
        <v>306</v>
      </c>
      <c r="C8" s="7">
        <v>221</v>
      </c>
      <c r="D8" s="15">
        <v>282</v>
      </c>
      <c r="E8" s="13">
        <v>267</v>
      </c>
      <c r="F8" s="15">
        <v>348</v>
      </c>
      <c r="G8" s="16">
        <v>220</v>
      </c>
      <c r="H8" s="8">
        <v>638</v>
      </c>
      <c r="I8" s="13">
        <v>270</v>
      </c>
      <c r="J8" s="8">
        <v>393</v>
      </c>
      <c r="K8" s="7">
        <v>181</v>
      </c>
      <c r="L8" s="8">
        <v>399</v>
      </c>
      <c r="M8" s="7">
        <v>210</v>
      </c>
      <c r="N8" s="8">
        <v>596</v>
      </c>
      <c r="O8" s="7">
        <v>228</v>
      </c>
      <c r="P8" s="8">
        <v>454</v>
      </c>
      <c r="Q8" s="7">
        <v>325</v>
      </c>
      <c r="R8" s="8">
        <v>366</v>
      </c>
      <c r="S8" s="7">
        <v>96</v>
      </c>
      <c r="T8" s="8">
        <v>423</v>
      </c>
      <c r="U8" s="7">
        <v>118</v>
      </c>
      <c r="V8" s="8">
        <v>232</v>
      </c>
      <c r="W8" s="7">
        <v>113</v>
      </c>
      <c r="X8" s="8">
        <v>461</v>
      </c>
      <c r="Y8" s="7">
        <v>312</v>
      </c>
      <c r="Z8" s="15">
        <f t="shared" si="0"/>
        <v>4898</v>
      </c>
      <c r="AA8" s="13">
        <f t="shared" si="2"/>
        <v>2561</v>
      </c>
      <c r="AB8" s="18">
        <f t="shared" si="1"/>
        <v>7459</v>
      </c>
      <c r="AC8" s="14"/>
      <c r="AD8" s="118">
        <f>SUM(AB8)</f>
        <v>7459</v>
      </c>
      <c r="AE8" s="169"/>
    </row>
    <row r="9" spans="1:31" ht="15">
      <c r="A9" s="12" t="s">
        <v>28</v>
      </c>
      <c r="B9" s="6">
        <v>952</v>
      </c>
      <c r="C9" s="7">
        <v>838</v>
      </c>
      <c r="D9" s="15">
        <v>707</v>
      </c>
      <c r="E9" s="13">
        <v>638</v>
      </c>
      <c r="F9" s="15">
        <v>1411</v>
      </c>
      <c r="G9" s="16">
        <v>946</v>
      </c>
      <c r="H9" s="8">
        <v>1951</v>
      </c>
      <c r="I9" s="13">
        <v>983</v>
      </c>
      <c r="J9" s="8">
        <v>1222</v>
      </c>
      <c r="K9" s="7">
        <v>623</v>
      </c>
      <c r="L9" s="8">
        <v>837</v>
      </c>
      <c r="M9" s="7">
        <v>586</v>
      </c>
      <c r="N9" s="8">
        <v>2123</v>
      </c>
      <c r="O9" s="7">
        <v>907</v>
      </c>
      <c r="P9" s="8">
        <v>1495</v>
      </c>
      <c r="Q9" s="7">
        <v>1104</v>
      </c>
      <c r="R9" s="8">
        <v>1347</v>
      </c>
      <c r="S9" s="7">
        <v>563</v>
      </c>
      <c r="T9" s="8">
        <v>1481</v>
      </c>
      <c r="U9" s="7">
        <v>629</v>
      </c>
      <c r="V9" s="8">
        <v>1035</v>
      </c>
      <c r="W9" s="7">
        <v>767</v>
      </c>
      <c r="X9" s="8">
        <v>1137</v>
      </c>
      <c r="Y9" s="7">
        <v>640</v>
      </c>
      <c r="Z9" s="15">
        <f>SUM(B9+D9+F9+H9+J9+L9+N9+P9+R9+T9+V9+X9)</f>
        <v>15698</v>
      </c>
      <c r="AA9" s="13">
        <f t="shared" si="2"/>
        <v>9224</v>
      </c>
      <c r="AB9" s="18">
        <f t="shared" si="1"/>
        <v>24922</v>
      </c>
      <c r="AC9" s="14"/>
      <c r="AD9" s="118">
        <f>SUM(AB9)</f>
        <v>24922</v>
      </c>
      <c r="AE9" s="169"/>
    </row>
    <row r="10" spans="1:31" ht="15">
      <c r="A10" s="12" t="s">
        <v>29</v>
      </c>
      <c r="B10" s="6">
        <v>129</v>
      </c>
      <c r="C10" s="7">
        <v>113</v>
      </c>
      <c r="D10" s="15">
        <v>197</v>
      </c>
      <c r="E10" s="13">
        <v>139</v>
      </c>
      <c r="F10" s="15">
        <v>268</v>
      </c>
      <c r="G10" s="16">
        <v>166</v>
      </c>
      <c r="H10" s="8">
        <v>617</v>
      </c>
      <c r="I10" s="13">
        <v>252</v>
      </c>
      <c r="J10" s="8">
        <v>259</v>
      </c>
      <c r="K10" s="7">
        <v>107</v>
      </c>
      <c r="L10" s="8">
        <v>217</v>
      </c>
      <c r="M10" s="7">
        <v>108</v>
      </c>
      <c r="N10" s="8">
        <v>519</v>
      </c>
      <c r="O10" s="7">
        <v>200</v>
      </c>
      <c r="P10" s="8">
        <v>303</v>
      </c>
      <c r="Q10" s="7">
        <v>203</v>
      </c>
      <c r="R10" s="8">
        <v>251</v>
      </c>
      <c r="S10" s="7">
        <v>65</v>
      </c>
      <c r="T10" s="8">
        <v>418</v>
      </c>
      <c r="U10" s="7">
        <v>144</v>
      </c>
      <c r="V10" s="8">
        <v>132</v>
      </c>
      <c r="W10" s="7">
        <v>101</v>
      </c>
      <c r="X10" s="8">
        <v>140</v>
      </c>
      <c r="Y10" s="7">
        <v>103</v>
      </c>
      <c r="Z10" s="15">
        <f t="shared" si="0"/>
        <v>3450</v>
      </c>
      <c r="AA10" s="13">
        <f t="shared" si="2"/>
        <v>1701</v>
      </c>
      <c r="AB10" s="21">
        <f t="shared" si="1"/>
        <v>5151</v>
      </c>
      <c r="AC10" s="14"/>
      <c r="AD10" s="118">
        <f>SUM(AB10)</f>
        <v>5151</v>
      </c>
      <c r="AE10" s="169"/>
    </row>
    <row r="11" spans="1:31" ht="15.75" thickBot="1">
      <c r="A11" s="22" t="s">
        <v>30</v>
      </c>
      <c r="B11" s="23">
        <f aca="true" t="shared" si="3" ref="B11:L11">SUM(B4:B10)</f>
        <v>2101</v>
      </c>
      <c r="C11" s="23">
        <f>SUM(C4:C10)</f>
        <v>1658</v>
      </c>
      <c r="D11" s="24">
        <f t="shared" si="3"/>
        <v>2463</v>
      </c>
      <c r="E11" s="24">
        <f>SUM(E4:E10)</f>
        <v>1967</v>
      </c>
      <c r="F11" s="24">
        <f t="shared" si="3"/>
        <v>3778</v>
      </c>
      <c r="G11" s="24">
        <f>SUM(G4:G10)</f>
        <v>2351</v>
      </c>
      <c r="H11" s="25">
        <f t="shared" si="3"/>
        <v>5458</v>
      </c>
      <c r="I11" s="24">
        <f>SUM(I4:I10)</f>
        <v>2603</v>
      </c>
      <c r="J11" s="25">
        <f t="shared" si="3"/>
        <v>3416</v>
      </c>
      <c r="K11" s="25">
        <f>SUM(K4:K10)</f>
        <v>1573</v>
      </c>
      <c r="L11" s="25">
        <f t="shared" si="3"/>
        <v>2557</v>
      </c>
      <c r="M11" s="26">
        <f>SUM(M4:M10)</f>
        <v>1573</v>
      </c>
      <c r="N11" s="25">
        <f aca="true" t="shared" si="4" ref="N11:T11">SUM(N4:N10)</f>
        <v>4736</v>
      </c>
      <c r="O11" s="25">
        <f t="shared" si="4"/>
        <v>1890</v>
      </c>
      <c r="P11" s="25">
        <f t="shared" si="4"/>
        <v>2924</v>
      </c>
      <c r="Q11" s="25">
        <f t="shared" si="4"/>
        <v>2127</v>
      </c>
      <c r="R11" s="25">
        <f t="shared" si="4"/>
        <v>5555</v>
      </c>
      <c r="S11" s="25">
        <f t="shared" si="4"/>
        <v>1793</v>
      </c>
      <c r="T11" s="25">
        <f t="shared" si="4"/>
        <v>5633</v>
      </c>
      <c r="U11" s="25">
        <f>SUM(U4:U10)</f>
        <v>1910</v>
      </c>
      <c r="V11" s="25">
        <f>SUM(V4:V10)</f>
        <v>4248</v>
      </c>
      <c r="W11" s="25">
        <f>SUM(W4:W10)</f>
        <v>2126</v>
      </c>
      <c r="X11" s="25">
        <f>SUM(X4:X10)</f>
        <v>3067</v>
      </c>
      <c r="Y11" s="25">
        <f>SUM(Y4:Y10)</f>
        <v>1520</v>
      </c>
      <c r="Z11" s="24">
        <f>SUM(B11+D11+F11+H11+J11+L11+N11+P11+R11+T11+V11+X11)</f>
        <v>45936</v>
      </c>
      <c r="AA11" s="27">
        <f>SUM(C11+E11+G11+I11+K11+M11+O11+Y11+Q11+S11+U11+W11)</f>
        <v>23091</v>
      </c>
      <c r="AB11" s="28">
        <f t="shared" si="1"/>
        <v>69027</v>
      </c>
      <c r="AC11" s="29">
        <f>SUM(AA4:AA10)</f>
        <v>23091</v>
      </c>
      <c r="AD11" s="30">
        <f>SUM(AD4:AD10)</f>
        <v>69027</v>
      </c>
      <c r="AE11" s="169"/>
    </row>
    <row r="12" spans="1:31" ht="15.75" thickTop="1">
      <c r="A12" s="31" t="s">
        <v>31</v>
      </c>
      <c r="B12" s="155">
        <v>1</v>
      </c>
      <c r="C12" s="156"/>
      <c r="D12" s="146">
        <v>1</v>
      </c>
      <c r="E12" s="147"/>
      <c r="F12" s="146">
        <v>2</v>
      </c>
      <c r="G12" s="147"/>
      <c r="H12" s="143">
        <v>5</v>
      </c>
      <c r="I12" s="148"/>
      <c r="J12" s="143"/>
      <c r="K12" s="144"/>
      <c r="L12" s="143">
        <v>1</v>
      </c>
      <c r="M12" s="149"/>
      <c r="N12" s="142">
        <v>3</v>
      </c>
      <c r="O12" s="142"/>
      <c r="P12" s="143">
        <v>2</v>
      </c>
      <c r="Q12" s="144"/>
      <c r="R12" s="143">
        <v>1</v>
      </c>
      <c r="S12" s="144"/>
      <c r="T12" s="143">
        <v>10</v>
      </c>
      <c r="U12" s="144"/>
      <c r="V12" s="143"/>
      <c r="W12" s="144"/>
      <c r="X12" s="142">
        <v>1</v>
      </c>
      <c r="Y12" s="142"/>
      <c r="Z12" s="149">
        <f>SUM(B12:Y12)</f>
        <v>27</v>
      </c>
      <c r="AA12" s="144"/>
      <c r="AB12" s="32"/>
      <c r="AE12" s="169"/>
    </row>
    <row r="13" spans="1:31" ht="15">
      <c r="A13" s="31" t="s">
        <v>32</v>
      </c>
      <c r="B13" s="143">
        <v>57</v>
      </c>
      <c r="C13" s="148"/>
      <c r="D13" s="146">
        <v>42</v>
      </c>
      <c r="E13" s="147"/>
      <c r="F13" s="146">
        <v>18</v>
      </c>
      <c r="G13" s="147"/>
      <c r="H13" s="143">
        <v>63</v>
      </c>
      <c r="I13" s="148"/>
      <c r="J13" s="143">
        <v>38</v>
      </c>
      <c r="K13" s="144"/>
      <c r="L13" s="143">
        <v>16</v>
      </c>
      <c r="M13" s="149"/>
      <c r="N13" s="142">
        <v>13</v>
      </c>
      <c r="O13" s="142"/>
      <c r="P13" s="143">
        <v>56</v>
      </c>
      <c r="Q13" s="144"/>
      <c r="R13" s="143">
        <v>26</v>
      </c>
      <c r="S13" s="144"/>
      <c r="T13" s="143">
        <v>58</v>
      </c>
      <c r="U13" s="144"/>
      <c r="V13" s="143">
        <v>38</v>
      </c>
      <c r="W13" s="144"/>
      <c r="X13" s="142">
        <v>19</v>
      </c>
      <c r="Y13" s="142"/>
      <c r="Z13" s="149">
        <f>SUM(B13:Y13)</f>
        <v>444</v>
      </c>
      <c r="AA13" s="144"/>
      <c r="AB13" s="33"/>
      <c r="AE13" s="169"/>
    </row>
    <row r="14" spans="1:31" ht="15">
      <c r="A14" s="5" t="s">
        <v>33</v>
      </c>
      <c r="B14" s="146">
        <v>94</v>
      </c>
      <c r="C14" s="147"/>
      <c r="D14" s="146">
        <v>111</v>
      </c>
      <c r="E14" s="147"/>
      <c r="F14" s="146">
        <v>128</v>
      </c>
      <c r="G14" s="147"/>
      <c r="H14" s="143">
        <v>395</v>
      </c>
      <c r="I14" s="148"/>
      <c r="J14" s="143">
        <v>104</v>
      </c>
      <c r="K14" s="144"/>
      <c r="L14" s="143">
        <v>174</v>
      </c>
      <c r="M14" s="149"/>
      <c r="N14" s="142">
        <v>476</v>
      </c>
      <c r="O14" s="142"/>
      <c r="P14" s="143">
        <v>335</v>
      </c>
      <c r="Q14" s="144"/>
      <c r="R14" s="143">
        <v>348</v>
      </c>
      <c r="S14" s="144"/>
      <c r="T14" s="143">
        <v>370</v>
      </c>
      <c r="U14" s="144"/>
      <c r="V14" s="143">
        <v>166</v>
      </c>
      <c r="W14" s="144"/>
      <c r="X14" s="142">
        <v>171</v>
      </c>
      <c r="Y14" s="142"/>
      <c r="Z14" s="145">
        <f>SUM(B14:Y14)</f>
        <v>2872</v>
      </c>
      <c r="AA14" s="144"/>
      <c r="AB14" s="33"/>
      <c r="AE14" s="169"/>
    </row>
    <row r="15" spans="1:31" ht="15">
      <c r="A15" s="5" t="s">
        <v>34</v>
      </c>
      <c r="B15" s="146">
        <v>25</v>
      </c>
      <c r="C15" s="147"/>
      <c r="D15" s="146">
        <v>2</v>
      </c>
      <c r="E15" s="147"/>
      <c r="F15" s="146"/>
      <c r="G15" s="147"/>
      <c r="H15" s="143">
        <v>8</v>
      </c>
      <c r="I15" s="148"/>
      <c r="J15" s="143">
        <v>11</v>
      </c>
      <c r="K15" s="144"/>
      <c r="L15" s="143">
        <v>5</v>
      </c>
      <c r="M15" s="149"/>
      <c r="N15" s="142">
        <v>84</v>
      </c>
      <c r="O15" s="142"/>
      <c r="P15" s="143">
        <v>16</v>
      </c>
      <c r="Q15" s="144"/>
      <c r="R15" s="143">
        <v>155</v>
      </c>
      <c r="S15" s="144"/>
      <c r="T15" s="143">
        <v>10</v>
      </c>
      <c r="U15" s="144"/>
      <c r="V15" s="143"/>
      <c r="W15" s="144"/>
      <c r="X15" s="142">
        <v>11</v>
      </c>
      <c r="Y15" s="142"/>
      <c r="Z15" s="136">
        <f>SUM(B15:Y15)</f>
        <v>327</v>
      </c>
      <c r="AA15" s="137"/>
      <c r="AB15" s="33"/>
      <c r="AE15" s="169"/>
    </row>
    <row r="16" spans="1:31" s="36" customFormat="1" ht="12.75" thickBot="1">
      <c r="A16" s="34"/>
      <c r="B16" s="138">
        <f>SUM(B12:C15)</f>
        <v>177</v>
      </c>
      <c r="C16" s="139"/>
      <c r="D16" s="138">
        <f>SUM(D12:E15)</f>
        <v>156</v>
      </c>
      <c r="E16" s="139"/>
      <c r="F16" s="138">
        <f>SUM(F12:G15)</f>
        <v>148</v>
      </c>
      <c r="G16" s="139"/>
      <c r="H16" s="131">
        <f>SUM(H12:I15)</f>
        <v>471</v>
      </c>
      <c r="I16" s="140"/>
      <c r="J16" s="131">
        <v>9</v>
      </c>
      <c r="K16" s="132"/>
      <c r="L16" s="131">
        <f>SUM(L12:M15)</f>
        <v>196</v>
      </c>
      <c r="M16" s="141"/>
      <c r="N16" s="133">
        <f>SUM(N12:O15)</f>
        <v>576</v>
      </c>
      <c r="O16" s="133"/>
      <c r="P16" s="131">
        <f>SUM(P12:Q15)</f>
        <v>409</v>
      </c>
      <c r="Q16" s="132"/>
      <c r="R16" s="131">
        <f>SUM(R12:S15)</f>
        <v>530</v>
      </c>
      <c r="S16" s="132"/>
      <c r="T16" s="131">
        <f>SUM(T12:U15)</f>
        <v>448</v>
      </c>
      <c r="U16" s="132"/>
      <c r="V16" s="131">
        <f>SUM(V12:W15)</f>
        <v>204</v>
      </c>
      <c r="W16" s="132"/>
      <c r="X16" s="133">
        <f>SUM(X12:Y15)</f>
        <v>202</v>
      </c>
      <c r="Y16" s="133"/>
      <c r="Z16" s="134">
        <f>SUM(B16:Y16)</f>
        <v>3526</v>
      </c>
      <c r="AA16" s="135"/>
      <c r="AB16" s="35">
        <f>SUM(Z12:AA15)</f>
        <v>3670</v>
      </c>
      <c r="AE16" s="169"/>
    </row>
    <row r="17" spans="1:31" s="42" customFormat="1" ht="12" thickTop="1">
      <c r="A17" s="99" t="s">
        <v>54</v>
      </c>
      <c r="B17" s="37"/>
      <c r="C17" s="37"/>
      <c r="D17" s="37"/>
      <c r="E17" s="37">
        <v>3</v>
      </c>
      <c r="F17" s="37"/>
      <c r="G17" s="37">
        <v>23</v>
      </c>
      <c r="H17" s="37"/>
      <c r="I17" s="37">
        <v>9</v>
      </c>
      <c r="J17" s="38"/>
      <c r="K17" s="38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0"/>
      <c r="AA17" s="41">
        <f>SUM(C17:Y17)</f>
        <v>35</v>
      </c>
      <c r="AB17" s="33"/>
      <c r="AE17" s="169"/>
    </row>
    <row r="18" spans="1:31" s="42" customFormat="1" ht="11.25">
      <c r="A18" s="100" t="s">
        <v>55</v>
      </c>
      <c r="B18" s="15"/>
      <c r="C18" s="43"/>
      <c r="D18" s="43"/>
      <c r="E18" s="43">
        <v>36</v>
      </c>
      <c r="F18" s="15"/>
      <c r="G18" s="15">
        <v>91</v>
      </c>
      <c r="H18" s="15"/>
      <c r="I18" s="15">
        <v>35</v>
      </c>
      <c r="J18" s="12"/>
      <c r="K18" s="12">
        <v>76</v>
      </c>
      <c r="L18" s="12"/>
      <c r="M18" s="12">
        <v>30</v>
      </c>
      <c r="N18" s="12"/>
      <c r="O18" s="12"/>
      <c r="P18" s="12"/>
      <c r="Q18" s="12"/>
      <c r="R18" s="12"/>
      <c r="S18" s="12">
        <v>67</v>
      </c>
      <c r="T18" s="12"/>
      <c r="U18" s="12">
        <v>68</v>
      </c>
      <c r="V18" s="12"/>
      <c r="W18" s="12"/>
      <c r="X18" s="12"/>
      <c r="Y18" s="12"/>
      <c r="Z18" s="44"/>
      <c r="AA18" s="45">
        <f aca="true" t="shared" si="5" ref="AA18:AA35">SUM(B18:Y18)</f>
        <v>403</v>
      </c>
      <c r="AB18" s="46"/>
      <c r="AE18" s="169"/>
    </row>
    <row r="19" spans="1:31" s="42" customFormat="1" ht="11.25">
      <c r="A19" s="100" t="s">
        <v>57</v>
      </c>
      <c r="B19" s="15"/>
      <c r="C19" s="43"/>
      <c r="D19" s="43"/>
      <c r="E19" s="43"/>
      <c r="F19" s="15"/>
      <c r="G19" s="15">
        <v>20</v>
      </c>
      <c r="H19" s="15"/>
      <c r="I19" s="15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44"/>
      <c r="AA19" s="47">
        <f t="shared" si="5"/>
        <v>20</v>
      </c>
      <c r="AB19" s="46"/>
      <c r="AE19" s="169"/>
    </row>
    <row r="20" spans="1:31" s="42" customFormat="1" ht="11.25">
      <c r="A20" s="100" t="s">
        <v>58</v>
      </c>
      <c r="B20" s="15"/>
      <c r="C20" s="43"/>
      <c r="D20" s="43"/>
      <c r="E20" s="43"/>
      <c r="F20" s="15"/>
      <c r="G20" s="15">
        <v>41</v>
      </c>
      <c r="H20" s="15"/>
      <c r="I20" s="15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44"/>
      <c r="AA20" s="47">
        <f t="shared" si="5"/>
        <v>41</v>
      </c>
      <c r="AB20" s="46"/>
      <c r="AE20" s="169"/>
    </row>
    <row r="21" spans="1:31" s="42" customFormat="1" ht="11.25">
      <c r="A21" s="99" t="s">
        <v>59</v>
      </c>
      <c r="B21" s="15"/>
      <c r="C21" s="43"/>
      <c r="D21" s="43"/>
      <c r="E21" s="43"/>
      <c r="F21" s="15"/>
      <c r="G21" s="15"/>
      <c r="H21" s="15"/>
      <c r="I21" s="15">
        <v>138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44"/>
      <c r="AA21" s="47">
        <f t="shared" si="5"/>
        <v>138</v>
      </c>
      <c r="AB21" s="46"/>
      <c r="AE21" s="169"/>
    </row>
    <row r="22" spans="1:31" s="42" customFormat="1" ht="11.25">
      <c r="A22" s="100" t="s">
        <v>61</v>
      </c>
      <c r="B22" s="15"/>
      <c r="C22" s="43"/>
      <c r="D22" s="43"/>
      <c r="E22" s="43"/>
      <c r="F22" s="15"/>
      <c r="G22" s="48"/>
      <c r="H22" s="15"/>
      <c r="I22" s="15"/>
      <c r="J22" s="12"/>
      <c r="K22" s="12">
        <v>9</v>
      </c>
      <c r="L22" s="12"/>
      <c r="M22" s="12">
        <v>8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44"/>
      <c r="AA22" s="47">
        <f t="shared" si="5"/>
        <v>17</v>
      </c>
      <c r="AB22" s="46"/>
      <c r="AE22" s="169"/>
    </row>
    <row r="23" spans="1:31" s="54" customFormat="1" ht="14.25" customHeight="1">
      <c r="A23" s="100" t="s">
        <v>62</v>
      </c>
      <c r="B23" s="49"/>
      <c r="C23" s="43"/>
      <c r="D23" s="43"/>
      <c r="E23" s="43"/>
      <c r="F23" s="49"/>
      <c r="G23" s="50"/>
      <c r="H23" s="49"/>
      <c r="I23" s="43"/>
      <c r="J23" s="50"/>
      <c r="K23" s="50">
        <v>24</v>
      </c>
      <c r="L23" s="50"/>
      <c r="M23" s="50">
        <v>73</v>
      </c>
      <c r="N23" s="50"/>
      <c r="O23" s="50">
        <v>7</v>
      </c>
      <c r="P23" s="50"/>
      <c r="Q23" s="50"/>
      <c r="R23" s="50"/>
      <c r="S23" s="50"/>
      <c r="T23" s="50"/>
      <c r="U23" s="50"/>
      <c r="V23" s="50"/>
      <c r="W23" s="50">
        <v>40</v>
      </c>
      <c r="X23" s="50"/>
      <c r="Y23" s="50">
        <v>8</v>
      </c>
      <c r="Z23" s="51"/>
      <c r="AA23" s="52">
        <f t="shared" si="5"/>
        <v>152</v>
      </c>
      <c r="AB23" s="53"/>
      <c r="AE23" s="169"/>
    </row>
    <row r="24" spans="1:31" s="42" customFormat="1" ht="11.25">
      <c r="A24" s="100" t="s">
        <v>63</v>
      </c>
      <c r="B24" s="15"/>
      <c r="C24" s="43"/>
      <c r="D24" s="43"/>
      <c r="E24" s="43"/>
      <c r="F24" s="15"/>
      <c r="G24" s="48"/>
      <c r="H24" s="15"/>
      <c r="I24" s="15"/>
      <c r="J24" s="12"/>
      <c r="K24" s="12">
        <v>26</v>
      </c>
      <c r="L24" s="12"/>
      <c r="M24" s="12">
        <v>15</v>
      </c>
      <c r="N24" s="12"/>
      <c r="O24" s="12">
        <v>314</v>
      </c>
      <c r="P24" s="12"/>
      <c r="Q24" s="12"/>
      <c r="R24" s="12"/>
      <c r="S24" s="12"/>
      <c r="T24" s="12"/>
      <c r="U24" s="12">
        <v>31</v>
      </c>
      <c r="V24" s="12"/>
      <c r="W24" s="12">
        <v>55</v>
      </c>
      <c r="X24" s="12"/>
      <c r="Y24" s="12"/>
      <c r="Z24" s="44"/>
      <c r="AA24" s="47">
        <f t="shared" si="5"/>
        <v>441</v>
      </c>
      <c r="AB24" s="46"/>
      <c r="AE24" s="169"/>
    </row>
    <row r="25" spans="1:31" s="42" customFormat="1" ht="11.25">
      <c r="A25" s="48" t="s">
        <v>64</v>
      </c>
      <c r="B25" s="15"/>
      <c r="C25" s="43"/>
      <c r="D25" s="43"/>
      <c r="E25" s="43"/>
      <c r="F25" s="15"/>
      <c r="G25" s="48"/>
      <c r="H25" s="15"/>
      <c r="I25" s="15"/>
      <c r="J25" s="12"/>
      <c r="K25" s="12"/>
      <c r="L25" s="12"/>
      <c r="M25" s="12"/>
      <c r="N25" s="12"/>
      <c r="O25" s="12">
        <v>47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44"/>
      <c r="AA25" s="47">
        <f t="shared" si="5"/>
        <v>47</v>
      </c>
      <c r="AB25" s="46"/>
      <c r="AE25" s="169"/>
    </row>
    <row r="26" spans="1:31" s="42" customFormat="1" ht="11.25">
      <c r="A26" s="48" t="s">
        <v>66</v>
      </c>
      <c r="B26" s="15"/>
      <c r="C26" s="43"/>
      <c r="D26" s="43"/>
      <c r="E26" s="43"/>
      <c r="F26" s="15"/>
      <c r="G26" s="48"/>
      <c r="H26" s="15"/>
      <c r="I26" s="15"/>
      <c r="J26" s="12"/>
      <c r="K26" s="12"/>
      <c r="L26" s="12"/>
      <c r="M26" s="12"/>
      <c r="N26" s="12"/>
      <c r="O26" s="12"/>
      <c r="P26" s="12"/>
      <c r="Q26" s="12">
        <v>44</v>
      </c>
      <c r="R26" s="12"/>
      <c r="S26" s="12"/>
      <c r="T26" s="12"/>
      <c r="U26" s="12"/>
      <c r="V26" s="12"/>
      <c r="W26" s="12">
        <v>34</v>
      </c>
      <c r="X26" s="12"/>
      <c r="Y26" s="12"/>
      <c r="Z26" s="44"/>
      <c r="AA26" s="47">
        <f t="shared" si="5"/>
        <v>78</v>
      </c>
      <c r="AB26" s="46"/>
      <c r="AE26" s="169"/>
    </row>
    <row r="27" spans="1:31" s="42" customFormat="1" ht="11.25">
      <c r="A27" s="48" t="s">
        <v>67</v>
      </c>
      <c r="B27" s="15"/>
      <c r="C27" s="43"/>
      <c r="D27" s="43"/>
      <c r="E27" s="43"/>
      <c r="F27" s="15"/>
      <c r="G27" s="48"/>
      <c r="H27" s="15"/>
      <c r="I27" s="15"/>
      <c r="J27" s="12"/>
      <c r="K27" s="12"/>
      <c r="L27" s="12"/>
      <c r="M27" s="12"/>
      <c r="N27" s="12"/>
      <c r="O27" s="12"/>
      <c r="P27" s="12"/>
      <c r="Q27" s="12">
        <v>113</v>
      </c>
      <c r="R27" s="12"/>
      <c r="S27" s="12"/>
      <c r="T27" s="12"/>
      <c r="U27" s="12"/>
      <c r="V27" s="12"/>
      <c r="W27" s="12"/>
      <c r="X27" s="12"/>
      <c r="Y27" s="12"/>
      <c r="Z27" s="44"/>
      <c r="AA27" s="47">
        <f t="shared" si="5"/>
        <v>113</v>
      </c>
      <c r="AB27" s="46"/>
      <c r="AE27" s="169"/>
    </row>
    <row r="28" spans="1:31" s="42" customFormat="1" ht="11.25">
      <c r="A28" s="100" t="s">
        <v>68</v>
      </c>
      <c r="B28" s="15"/>
      <c r="C28" s="43"/>
      <c r="D28" s="43"/>
      <c r="E28" s="43"/>
      <c r="F28" s="15"/>
      <c r="G28" s="15"/>
      <c r="H28" s="15"/>
      <c r="I28" s="15"/>
      <c r="J28" s="12"/>
      <c r="K28" s="12"/>
      <c r="L28" s="12"/>
      <c r="M28" s="12"/>
      <c r="N28" s="12"/>
      <c r="O28" s="12"/>
      <c r="P28" s="12"/>
      <c r="Q28" s="12"/>
      <c r="R28" s="12"/>
      <c r="S28" s="12">
        <v>29</v>
      </c>
      <c r="T28" s="12"/>
      <c r="U28" s="12">
        <v>212</v>
      </c>
      <c r="V28" s="12"/>
      <c r="W28" s="12"/>
      <c r="X28" s="12"/>
      <c r="Y28" s="12"/>
      <c r="Z28" s="44"/>
      <c r="AA28" s="47">
        <f t="shared" si="5"/>
        <v>241</v>
      </c>
      <c r="AB28" s="46"/>
      <c r="AE28" s="169"/>
    </row>
    <row r="29" spans="1:31" s="42" customFormat="1" ht="11.25">
      <c r="A29" s="42" t="s">
        <v>70</v>
      </c>
      <c r="B29" s="15"/>
      <c r="C29" s="43"/>
      <c r="D29" s="43"/>
      <c r="E29" s="43"/>
      <c r="F29" s="15"/>
      <c r="G29" s="15"/>
      <c r="H29" s="15"/>
      <c r="I29" s="15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>
        <v>45</v>
      </c>
      <c r="X29" s="12"/>
      <c r="Y29" s="12"/>
      <c r="Z29" s="44"/>
      <c r="AA29" s="47">
        <f t="shared" si="5"/>
        <v>45</v>
      </c>
      <c r="AB29" s="46"/>
      <c r="AE29" s="169"/>
    </row>
    <row r="30" spans="1:31" s="42" customFormat="1" ht="11.25">
      <c r="A30" s="48" t="s">
        <v>71</v>
      </c>
      <c r="B30" s="15"/>
      <c r="C30" s="43"/>
      <c r="D30" s="43"/>
      <c r="E30" s="43"/>
      <c r="F30" s="15"/>
      <c r="G30" s="15"/>
      <c r="H30" s="15"/>
      <c r="I30" s="15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>
        <v>96</v>
      </c>
      <c r="X30" s="12"/>
      <c r="Y30" s="12"/>
      <c r="Z30" s="44"/>
      <c r="AA30" s="47">
        <f t="shared" si="5"/>
        <v>96</v>
      </c>
      <c r="AB30" s="46"/>
      <c r="AE30" s="169"/>
    </row>
    <row r="31" spans="1:31" s="42" customFormat="1" ht="11.25">
      <c r="A31" s="48" t="s">
        <v>36</v>
      </c>
      <c r="B31" s="15"/>
      <c r="C31" s="43"/>
      <c r="D31" s="43"/>
      <c r="E31" s="43"/>
      <c r="F31" s="15"/>
      <c r="G31" s="49"/>
      <c r="H31" s="15"/>
      <c r="I31" s="15"/>
      <c r="J31" s="12"/>
      <c r="K31" s="12"/>
      <c r="L31" s="12"/>
      <c r="M31" s="12"/>
      <c r="N31" s="12"/>
      <c r="O31" s="12">
        <v>636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44"/>
      <c r="AA31" s="47">
        <f t="shared" si="5"/>
        <v>636</v>
      </c>
      <c r="AB31" s="46"/>
      <c r="AE31" s="169"/>
    </row>
    <row r="32" spans="1:31" s="42" customFormat="1" ht="11.25">
      <c r="A32" s="48" t="s">
        <v>37</v>
      </c>
      <c r="B32" s="43"/>
      <c r="C32" s="43">
        <v>22</v>
      </c>
      <c r="D32" s="43"/>
      <c r="E32" s="43">
        <v>180</v>
      </c>
      <c r="F32" s="43"/>
      <c r="G32" s="43">
        <v>35</v>
      </c>
      <c r="H32" s="43"/>
      <c r="I32" s="43">
        <v>314</v>
      </c>
      <c r="J32" s="48"/>
      <c r="K32" s="48">
        <v>282</v>
      </c>
      <c r="L32" s="48"/>
      <c r="M32" s="48">
        <v>98</v>
      </c>
      <c r="N32" s="48"/>
      <c r="O32" s="48">
        <v>96</v>
      </c>
      <c r="P32" s="48"/>
      <c r="Q32" s="48">
        <v>390</v>
      </c>
      <c r="R32" s="48"/>
      <c r="S32" s="48">
        <v>956</v>
      </c>
      <c r="T32" s="48"/>
      <c r="U32" s="48">
        <v>194</v>
      </c>
      <c r="V32" s="48"/>
      <c r="W32" s="48">
        <v>368</v>
      </c>
      <c r="X32" s="48"/>
      <c r="Y32" s="48"/>
      <c r="Z32" s="112"/>
      <c r="AA32" s="120">
        <f t="shared" si="5"/>
        <v>2935</v>
      </c>
      <c r="AB32" s="121"/>
      <c r="AE32" s="169"/>
    </row>
    <row r="33" spans="1:31" ht="15">
      <c r="A33" s="48" t="s">
        <v>38</v>
      </c>
      <c r="B33" s="56"/>
      <c r="C33" s="43">
        <v>879</v>
      </c>
      <c r="D33" s="57"/>
      <c r="E33" s="43">
        <v>1039</v>
      </c>
      <c r="F33" s="15"/>
      <c r="G33" s="15">
        <v>934</v>
      </c>
      <c r="H33" s="15"/>
      <c r="I33" s="15">
        <v>843</v>
      </c>
      <c r="J33" s="58"/>
      <c r="K33" s="12">
        <v>823</v>
      </c>
      <c r="L33" s="12"/>
      <c r="M33" s="12">
        <v>940</v>
      </c>
      <c r="N33" s="12"/>
      <c r="O33" s="12">
        <v>1130</v>
      </c>
      <c r="P33" s="12"/>
      <c r="Q33" s="12">
        <v>820</v>
      </c>
      <c r="R33" s="12"/>
      <c r="S33" s="12">
        <v>1053</v>
      </c>
      <c r="T33" s="12"/>
      <c r="U33" s="12">
        <v>592</v>
      </c>
      <c r="V33" s="12"/>
      <c r="W33" s="12">
        <v>408</v>
      </c>
      <c r="X33" s="12"/>
      <c r="Y33" s="12">
        <v>400</v>
      </c>
      <c r="Z33" s="59"/>
      <c r="AA33" s="45">
        <f t="shared" si="5"/>
        <v>9861</v>
      </c>
      <c r="AB33" s="46"/>
      <c r="AE33" s="169"/>
    </row>
    <row r="34" spans="1:31" s="42" customFormat="1" ht="11.25">
      <c r="A34" s="48" t="s">
        <v>39</v>
      </c>
      <c r="B34" s="15"/>
      <c r="C34" s="15">
        <v>183</v>
      </c>
      <c r="D34" s="15"/>
      <c r="E34" s="15">
        <v>98</v>
      </c>
      <c r="F34" s="15"/>
      <c r="G34" s="15">
        <v>149</v>
      </c>
      <c r="H34" s="15"/>
      <c r="I34" s="15"/>
      <c r="J34" s="12"/>
      <c r="K34" s="12">
        <v>15</v>
      </c>
      <c r="L34" s="12"/>
      <c r="M34" s="12">
        <v>83</v>
      </c>
      <c r="N34" s="12"/>
      <c r="O34" s="60"/>
      <c r="P34" s="60"/>
      <c r="Q34" s="60"/>
      <c r="R34" s="60"/>
      <c r="S34" s="60">
        <v>30</v>
      </c>
      <c r="T34" s="60"/>
      <c r="U34" s="60"/>
      <c r="V34" s="60"/>
      <c r="W34" s="119">
        <v>8</v>
      </c>
      <c r="X34" s="60"/>
      <c r="Y34" s="12"/>
      <c r="Z34" s="44"/>
      <c r="AA34" s="45">
        <f t="shared" si="5"/>
        <v>566</v>
      </c>
      <c r="AB34" s="46"/>
      <c r="AE34" s="169"/>
    </row>
    <row r="35" spans="1:31" ht="15">
      <c r="A35" s="48" t="s">
        <v>40</v>
      </c>
      <c r="B35" s="15"/>
      <c r="C35" s="15">
        <v>220</v>
      </c>
      <c r="D35" s="15"/>
      <c r="E35" s="15">
        <v>148</v>
      </c>
      <c r="F35" s="56"/>
      <c r="G35" s="15">
        <v>171</v>
      </c>
      <c r="H35" s="58"/>
      <c r="I35" s="15">
        <v>23</v>
      </c>
      <c r="J35" s="58"/>
      <c r="K35" s="12">
        <v>46</v>
      </c>
      <c r="L35" s="12"/>
      <c r="M35" s="12">
        <v>113</v>
      </c>
      <c r="N35" s="12"/>
      <c r="O35" s="60">
        <v>17</v>
      </c>
      <c r="P35" s="60"/>
      <c r="Q35" s="60">
        <v>25</v>
      </c>
      <c r="R35" s="60"/>
      <c r="S35" s="60">
        <v>65</v>
      </c>
      <c r="T35" s="60"/>
      <c r="U35" s="60">
        <v>18</v>
      </c>
      <c r="V35" s="60"/>
      <c r="W35" s="119">
        <v>32</v>
      </c>
      <c r="X35" s="60"/>
      <c r="Y35" s="12">
        <v>9</v>
      </c>
      <c r="Z35" s="59"/>
      <c r="AA35" s="45">
        <f t="shared" si="5"/>
        <v>887</v>
      </c>
      <c r="AB35" s="46"/>
      <c r="AE35" s="169"/>
    </row>
    <row r="36" spans="1:31" s="61" customFormat="1" ht="15">
      <c r="A36" s="111" t="s">
        <v>41</v>
      </c>
      <c r="B36" s="63"/>
      <c r="C36" s="63">
        <f>SUM(C17:C35)</f>
        <v>1304</v>
      </c>
      <c r="D36" s="63"/>
      <c r="E36" s="63">
        <f>SUM(E17:E35)</f>
        <v>1504</v>
      </c>
      <c r="F36" s="63"/>
      <c r="G36" s="63">
        <f>SUM(G17:G35)</f>
        <v>1464</v>
      </c>
      <c r="H36" s="112"/>
      <c r="I36" s="63">
        <f>SUM(I17:I35)</f>
        <v>1362</v>
      </c>
      <c r="J36" s="112"/>
      <c r="K36" s="112">
        <f>SUM(K17:K35)</f>
        <v>1301</v>
      </c>
      <c r="L36" s="112"/>
      <c r="M36" s="112">
        <f>SUM(M17:M35)</f>
        <v>1360</v>
      </c>
      <c r="N36" s="112"/>
      <c r="O36" s="112">
        <f>SUM(O17:O35)</f>
        <v>2247</v>
      </c>
      <c r="P36" s="112"/>
      <c r="Q36" s="112">
        <f>SUM(Q17:Q35)</f>
        <v>1392</v>
      </c>
      <c r="R36" s="112"/>
      <c r="S36" s="112">
        <f>SUM(S17:S35)</f>
        <v>2200</v>
      </c>
      <c r="T36" s="112"/>
      <c r="U36" s="112">
        <f>SUM(U17:U35)</f>
        <v>1115</v>
      </c>
      <c r="V36" s="112"/>
      <c r="W36" s="112">
        <f>SUM(W17:W35)</f>
        <v>1086</v>
      </c>
      <c r="X36" s="112"/>
      <c r="Y36" s="112">
        <f>SUM(Y18:Y35)</f>
        <v>417</v>
      </c>
      <c r="Z36" s="112"/>
      <c r="AA36" s="64">
        <f>SUM(AA17:AA35)</f>
        <v>16752</v>
      </c>
      <c r="AB36" s="102">
        <f>SUM(AB11+AA36)</f>
        <v>85779</v>
      </c>
      <c r="AD36" s="62"/>
      <c r="AE36" s="169"/>
    </row>
    <row r="37" spans="1:31" s="61" customFormat="1" ht="15">
      <c r="A37" s="113">
        <v>2013</v>
      </c>
      <c r="B37" s="125" t="s">
        <v>42</v>
      </c>
      <c r="C37" s="125"/>
      <c r="D37" s="125" t="s">
        <v>65</v>
      </c>
      <c r="E37" s="125"/>
      <c r="F37" s="125" t="s">
        <v>42</v>
      </c>
      <c r="G37" s="125"/>
      <c r="H37" s="125" t="s">
        <v>44</v>
      </c>
      <c r="I37" s="125"/>
      <c r="J37" s="125" t="s">
        <v>42</v>
      </c>
      <c r="K37" s="125"/>
      <c r="L37" s="125" t="s">
        <v>44</v>
      </c>
      <c r="M37" s="125"/>
      <c r="N37" s="125" t="s">
        <v>42</v>
      </c>
      <c r="O37" s="125"/>
      <c r="P37" s="125" t="s">
        <v>42</v>
      </c>
      <c r="Q37" s="125"/>
      <c r="R37" s="122" t="s">
        <v>18</v>
      </c>
      <c r="S37" s="122"/>
      <c r="T37" s="128" t="s">
        <v>69</v>
      </c>
      <c r="U37" s="128"/>
      <c r="V37" s="128" t="s">
        <v>72</v>
      </c>
      <c r="W37" s="128"/>
      <c r="X37" s="128" t="s">
        <v>69</v>
      </c>
      <c r="Y37" s="128"/>
      <c r="Z37" s="112"/>
      <c r="AA37" s="64"/>
      <c r="AB37" s="101"/>
      <c r="AD37" s="62"/>
      <c r="AE37" s="169"/>
    </row>
    <row r="38" spans="1:31" s="68" customFormat="1" ht="15">
      <c r="A38" s="114"/>
      <c r="B38" s="65"/>
      <c r="C38" s="65"/>
      <c r="D38" s="65">
        <v>3346</v>
      </c>
      <c r="E38" s="65">
        <v>1673</v>
      </c>
      <c r="F38" s="65">
        <v>4323</v>
      </c>
      <c r="G38" s="65">
        <v>2385</v>
      </c>
      <c r="H38" s="66">
        <v>3005</v>
      </c>
      <c r="I38" s="65">
        <v>1427</v>
      </c>
      <c r="J38" s="66">
        <v>3382</v>
      </c>
      <c r="K38" s="66">
        <v>1142</v>
      </c>
      <c r="L38" s="66">
        <v>3657</v>
      </c>
      <c r="M38" s="66">
        <v>1429</v>
      </c>
      <c r="N38" s="66">
        <v>4302</v>
      </c>
      <c r="O38" s="66">
        <v>1762</v>
      </c>
      <c r="P38" s="66">
        <v>2893</v>
      </c>
      <c r="Q38" s="66">
        <v>1715</v>
      </c>
      <c r="R38" s="66">
        <v>4440</v>
      </c>
      <c r="S38" s="66">
        <v>2225</v>
      </c>
      <c r="T38" s="66">
        <v>3599</v>
      </c>
      <c r="U38" s="66">
        <v>3513</v>
      </c>
      <c r="V38" s="66">
        <v>2393</v>
      </c>
      <c r="W38" s="66">
        <v>2990</v>
      </c>
      <c r="X38" s="66">
        <v>2831</v>
      </c>
      <c r="Y38" s="66">
        <v>4430</v>
      </c>
      <c r="Z38" s="66"/>
      <c r="AA38" s="67"/>
      <c r="AB38" s="117"/>
      <c r="AD38" s="69"/>
      <c r="AE38" s="169"/>
    </row>
    <row r="39" spans="1:31" s="61" customFormat="1" ht="15">
      <c r="A39" s="113">
        <v>2012</v>
      </c>
      <c r="B39" s="125" t="s">
        <v>42</v>
      </c>
      <c r="C39" s="125"/>
      <c r="D39" s="125" t="s">
        <v>43</v>
      </c>
      <c r="E39" s="125"/>
      <c r="F39" s="125" t="s">
        <v>42</v>
      </c>
      <c r="G39" s="130"/>
      <c r="H39" s="125" t="s">
        <v>44</v>
      </c>
      <c r="I39" s="130"/>
      <c r="J39" s="128" t="s">
        <v>45</v>
      </c>
      <c r="K39" s="128"/>
      <c r="L39" s="125" t="s">
        <v>44</v>
      </c>
      <c r="M39" s="130"/>
      <c r="N39" s="128" t="s">
        <v>45</v>
      </c>
      <c r="O39" s="128"/>
      <c r="P39" s="122" t="s">
        <v>17</v>
      </c>
      <c r="Q39" s="122"/>
      <c r="R39" s="122" t="s">
        <v>18</v>
      </c>
      <c r="S39" s="122"/>
      <c r="T39" s="122" t="s">
        <v>17</v>
      </c>
      <c r="U39" s="122"/>
      <c r="V39" s="122" t="s">
        <v>18</v>
      </c>
      <c r="W39" s="122"/>
      <c r="X39" s="128" t="s">
        <v>46</v>
      </c>
      <c r="Y39" s="128"/>
      <c r="Z39" s="128"/>
      <c r="AA39" s="128"/>
      <c r="AB39" s="103"/>
      <c r="AD39" s="62"/>
      <c r="AE39" s="169"/>
    </row>
    <row r="40" spans="1:31" s="68" customFormat="1" ht="15">
      <c r="A40" s="114"/>
      <c r="B40" s="13"/>
      <c r="C40" s="13"/>
      <c r="D40" s="65">
        <v>3920</v>
      </c>
      <c r="E40" s="65">
        <v>3196</v>
      </c>
      <c r="F40" s="65">
        <v>4352</v>
      </c>
      <c r="G40" s="65">
        <v>2514</v>
      </c>
      <c r="H40" s="66">
        <v>3925</v>
      </c>
      <c r="I40" s="65">
        <v>2447</v>
      </c>
      <c r="J40" s="66">
        <v>3842</v>
      </c>
      <c r="K40" s="66">
        <v>1332</v>
      </c>
      <c r="L40" s="66">
        <v>2436</v>
      </c>
      <c r="M40" s="66">
        <v>1006</v>
      </c>
      <c r="N40" s="66">
        <v>4038</v>
      </c>
      <c r="O40" s="66">
        <v>2250</v>
      </c>
      <c r="P40" s="66">
        <v>2280</v>
      </c>
      <c r="Q40" s="66">
        <v>1430</v>
      </c>
      <c r="R40" s="66">
        <v>4083</v>
      </c>
      <c r="S40" s="66">
        <v>1761</v>
      </c>
      <c r="T40" s="66">
        <v>4275</v>
      </c>
      <c r="U40" s="66">
        <v>1525</v>
      </c>
      <c r="V40" s="66">
        <v>2837</v>
      </c>
      <c r="W40" s="66">
        <v>1374</v>
      </c>
      <c r="X40" s="66">
        <v>2524</v>
      </c>
      <c r="Y40" s="66">
        <v>1934</v>
      </c>
      <c r="Z40" s="67">
        <f>SUM(B40+D40+F40+H40+J40+L40+N40+P40+R40+T40+V40+X40)</f>
        <v>38512</v>
      </c>
      <c r="AA40" s="67">
        <f>SUM(Y40+W40+U40+S40+Q40+O40+M40+K40+I40+G40+E40+C40)</f>
        <v>20769</v>
      </c>
      <c r="AB40" s="104">
        <f>SUM(Z40:AA40)</f>
        <v>59281</v>
      </c>
      <c r="AD40" s="69"/>
      <c r="AE40" s="169"/>
    </row>
    <row r="41" spans="1:31" s="1" customFormat="1" ht="15">
      <c r="A41" s="115">
        <v>2011</v>
      </c>
      <c r="B41" s="125" t="s">
        <v>42</v>
      </c>
      <c r="C41" s="125"/>
      <c r="D41" s="125" t="s">
        <v>47</v>
      </c>
      <c r="E41" s="125"/>
      <c r="F41" s="125" t="s">
        <v>42</v>
      </c>
      <c r="G41" s="130"/>
      <c r="H41" s="125" t="s">
        <v>44</v>
      </c>
      <c r="I41" s="130"/>
      <c r="J41" s="128" t="s">
        <v>45</v>
      </c>
      <c r="K41" s="128"/>
      <c r="L41" s="125" t="s">
        <v>44</v>
      </c>
      <c r="M41" s="130"/>
      <c r="N41" s="128" t="s">
        <v>45</v>
      </c>
      <c r="O41" s="128"/>
      <c r="P41" s="122" t="s">
        <v>17</v>
      </c>
      <c r="Q41" s="122"/>
      <c r="R41" s="122" t="s">
        <v>18</v>
      </c>
      <c r="S41" s="122"/>
      <c r="T41" s="122" t="s">
        <v>17</v>
      </c>
      <c r="U41" s="122"/>
      <c r="V41" s="122" t="s">
        <v>18</v>
      </c>
      <c r="W41" s="122"/>
      <c r="X41" s="128" t="s">
        <v>46</v>
      </c>
      <c r="Y41" s="128"/>
      <c r="Z41" s="116"/>
      <c r="AA41" s="83"/>
      <c r="AB41" s="105"/>
      <c r="AD41" s="70"/>
      <c r="AE41" s="169"/>
    </row>
    <row r="42" spans="1:31" s="76" customFormat="1" ht="15">
      <c r="A42" s="71"/>
      <c r="B42" s="106"/>
      <c r="C42" s="106"/>
      <c r="D42" s="107">
        <v>1159</v>
      </c>
      <c r="E42" s="107">
        <v>1501</v>
      </c>
      <c r="F42" s="106">
        <v>2229</v>
      </c>
      <c r="G42" s="106">
        <v>1597</v>
      </c>
      <c r="H42" s="108">
        <v>3401</v>
      </c>
      <c r="I42" s="106">
        <v>1421</v>
      </c>
      <c r="J42" s="108">
        <v>2768</v>
      </c>
      <c r="K42" s="108">
        <v>1607</v>
      </c>
      <c r="L42" s="108">
        <v>2413</v>
      </c>
      <c r="M42" s="108">
        <v>1118</v>
      </c>
      <c r="N42" s="108">
        <v>3795</v>
      </c>
      <c r="O42" s="108">
        <v>2463</v>
      </c>
      <c r="P42" s="108">
        <v>2067</v>
      </c>
      <c r="Q42" s="108">
        <v>1638</v>
      </c>
      <c r="R42" s="108">
        <v>3320</v>
      </c>
      <c r="S42" s="108">
        <v>2451</v>
      </c>
      <c r="T42" s="108">
        <v>3116</v>
      </c>
      <c r="U42" s="108">
        <v>2299</v>
      </c>
      <c r="V42" s="108">
        <v>2977</v>
      </c>
      <c r="W42" s="108">
        <v>1444</v>
      </c>
      <c r="X42" s="108">
        <v>3011</v>
      </c>
      <c r="Y42" s="109">
        <v>1041</v>
      </c>
      <c r="Z42" s="110">
        <f>SUM(B42+D42+F42+H42+J42+L42+N42+P42+R42+T42+V42)</f>
        <v>27245</v>
      </c>
      <c r="AA42" s="110">
        <f>SUM(Y42+W42+U42+S42+Q42+O42+M42+K42+I42+G42+E42+C42)</f>
        <v>18580</v>
      </c>
      <c r="AB42" s="75">
        <f>SUM(Z42+AA42)</f>
        <v>45825</v>
      </c>
      <c r="AD42" s="77"/>
      <c r="AE42" s="169"/>
    </row>
    <row r="43" spans="1:31" s="1" customFormat="1" ht="15.75">
      <c r="A43" s="78">
        <v>2010</v>
      </c>
      <c r="B43" s="122" t="s">
        <v>15</v>
      </c>
      <c r="C43" s="122"/>
      <c r="D43" s="125" t="s">
        <v>47</v>
      </c>
      <c r="E43" s="125"/>
      <c r="F43" s="122" t="s">
        <v>17</v>
      </c>
      <c r="G43" s="122"/>
      <c r="H43" s="126" t="s">
        <v>44</v>
      </c>
      <c r="I43" s="127"/>
      <c r="J43" s="122" t="s">
        <v>48</v>
      </c>
      <c r="K43" s="129"/>
      <c r="L43" s="122" t="s">
        <v>49</v>
      </c>
      <c r="M43" s="122"/>
      <c r="N43" s="122" t="s">
        <v>17</v>
      </c>
      <c r="O43" s="122"/>
      <c r="P43" s="122" t="s">
        <v>17</v>
      </c>
      <c r="Q43" s="122"/>
      <c r="R43" s="122" t="s">
        <v>18</v>
      </c>
      <c r="S43" s="122"/>
      <c r="T43" s="122" t="s">
        <v>17</v>
      </c>
      <c r="U43" s="122"/>
      <c r="V43" s="122" t="s">
        <v>18</v>
      </c>
      <c r="W43" s="122"/>
      <c r="X43" s="122" t="s">
        <v>17</v>
      </c>
      <c r="Y43" s="122"/>
      <c r="Z43" s="79"/>
      <c r="AA43" s="80"/>
      <c r="AB43" s="44"/>
      <c r="AE43" s="169"/>
    </row>
    <row r="44" spans="1:31" s="76" customFormat="1" ht="15">
      <c r="A44" s="73"/>
      <c r="B44" s="13"/>
      <c r="C44" s="13"/>
      <c r="D44" s="72">
        <v>3225</v>
      </c>
      <c r="E44" s="72">
        <v>1758</v>
      </c>
      <c r="F44" s="13">
        <v>4085</v>
      </c>
      <c r="G44" s="13">
        <v>2158</v>
      </c>
      <c r="H44" s="55">
        <v>3718</v>
      </c>
      <c r="I44" s="13">
        <v>2456</v>
      </c>
      <c r="J44" s="55">
        <v>2849</v>
      </c>
      <c r="K44" s="55">
        <v>2387</v>
      </c>
      <c r="L44" s="55">
        <v>2403</v>
      </c>
      <c r="M44" s="55">
        <v>1049</v>
      </c>
      <c r="N44" s="55">
        <v>6598</v>
      </c>
      <c r="O44" s="55">
        <v>2155</v>
      </c>
      <c r="P44" s="55">
        <v>2894</v>
      </c>
      <c r="Q44" s="55">
        <v>3247</v>
      </c>
      <c r="R44" s="55">
        <v>8307</v>
      </c>
      <c r="S44" s="55">
        <v>5467</v>
      </c>
      <c r="T44" s="55">
        <v>6845</v>
      </c>
      <c r="U44" s="55">
        <v>5934</v>
      </c>
      <c r="V44" s="55">
        <v>5543</v>
      </c>
      <c r="W44" s="55">
        <v>4277</v>
      </c>
      <c r="X44" s="55">
        <v>3055</v>
      </c>
      <c r="Y44" s="73">
        <v>2549</v>
      </c>
      <c r="Z44" s="74">
        <f>SUM(B44+D44+F44+H44+J44+N44+P44+R44+T44+V44+X44+L44)</f>
        <v>49522</v>
      </c>
      <c r="AA44" s="74">
        <f>SUM(C44+E44+G44+I44+K44+O44+Q44+S44+U44+W44+Y44+M44)</f>
        <v>33437</v>
      </c>
      <c r="AB44" s="75">
        <f>SUM(Z44:AA44)</f>
        <v>82959</v>
      </c>
      <c r="AC44" s="76">
        <v>86092</v>
      </c>
      <c r="AD44" s="77">
        <f>SUM(AC44-AB44)</f>
        <v>3133</v>
      </c>
      <c r="AE44" s="169"/>
    </row>
    <row r="45" spans="1:31" s="1" customFormat="1" ht="15.75">
      <c r="A45" s="81">
        <v>2009</v>
      </c>
      <c r="B45" s="122" t="s">
        <v>15</v>
      </c>
      <c r="C45" s="122"/>
      <c r="D45" s="125" t="s">
        <v>47</v>
      </c>
      <c r="E45" s="125"/>
      <c r="F45" s="122" t="s">
        <v>17</v>
      </c>
      <c r="G45" s="122"/>
      <c r="H45" s="126" t="s">
        <v>44</v>
      </c>
      <c r="I45" s="127"/>
      <c r="J45" s="122" t="s">
        <v>50</v>
      </c>
      <c r="K45" s="122"/>
      <c r="L45" s="122" t="s">
        <v>49</v>
      </c>
      <c r="M45" s="122"/>
      <c r="N45" s="122" t="s">
        <v>17</v>
      </c>
      <c r="O45" s="122"/>
      <c r="P45" s="122" t="s">
        <v>17</v>
      </c>
      <c r="Q45" s="122"/>
      <c r="R45" s="122" t="s">
        <v>18</v>
      </c>
      <c r="S45" s="122"/>
      <c r="T45" s="122" t="s">
        <v>17</v>
      </c>
      <c r="U45" s="122"/>
      <c r="V45" s="122" t="s">
        <v>18</v>
      </c>
      <c r="W45" s="122"/>
      <c r="X45" s="122" t="s">
        <v>17</v>
      </c>
      <c r="Y45" s="122"/>
      <c r="Z45" s="82"/>
      <c r="AA45" s="82"/>
      <c r="AB45" s="83"/>
      <c r="AD45" s="70"/>
      <c r="AE45" s="169"/>
    </row>
    <row r="46" spans="1:31" s="76" customFormat="1" ht="15">
      <c r="A46" s="84"/>
      <c r="B46" s="13"/>
      <c r="C46" s="13"/>
      <c r="D46" s="72">
        <v>1246</v>
      </c>
      <c r="E46" s="72">
        <v>935</v>
      </c>
      <c r="F46" s="13">
        <v>2433</v>
      </c>
      <c r="G46" s="13">
        <v>1964</v>
      </c>
      <c r="H46" s="55">
        <v>3367</v>
      </c>
      <c r="I46" s="13">
        <v>2198</v>
      </c>
      <c r="J46" s="55">
        <v>1949</v>
      </c>
      <c r="K46" s="55">
        <v>1084</v>
      </c>
      <c r="L46" s="55">
        <v>2094</v>
      </c>
      <c r="M46" s="55">
        <v>1247</v>
      </c>
      <c r="N46" s="55">
        <v>4281</v>
      </c>
      <c r="O46" s="55">
        <v>1792</v>
      </c>
      <c r="P46" s="55">
        <v>2479</v>
      </c>
      <c r="Q46" s="55">
        <v>2418</v>
      </c>
      <c r="R46" s="55">
        <v>3556</v>
      </c>
      <c r="S46" s="55">
        <v>1699</v>
      </c>
      <c r="T46" s="55">
        <v>3396</v>
      </c>
      <c r="U46" s="55">
        <v>1666</v>
      </c>
      <c r="V46" s="55">
        <v>2252</v>
      </c>
      <c r="W46" s="55">
        <v>1888</v>
      </c>
      <c r="X46" s="55">
        <v>2490</v>
      </c>
      <c r="Y46" s="73">
        <v>2009</v>
      </c>
      <c r="Z46" s="74">
        <f>SUM(B46+D46+F46+H46+J46+N46+P46+R46+T46+V46+X46+L46)</f>
        <v>29543</v>
      </c>
      <c r="AA46" s="74">
        <f>SUM(C46+E46+G46+I46+K46+M46+O46+Q46+S46+U46+W46+Y46)</f>
        <v>18900</v>
      </c>
      <c r="AB46" s="75">
        <f>SUM(Z46+AA46)</f>
        <v>48443</v>
      </c>
      <c r="AC46" s="76">
        <v>51099</v>
      </c>
      <c r="AD46" s="77">
        <f>SUM(AC46-AB46)</f>
        <v>2656</v>
      </c>
      <c r="AE46" s="169"/>
    </row>
    <row r="47" spans="1:31" s="1" customFormat="1" ht="15.75">
      <c r="A47" s="81">
        <v>2008</v>
      </c>
      <c r="B47" s="122" t="s">
        <v>15</v>
      </c>
      <c r="C47" s="122"/>
      <c r="D47" s="125" t="s">
        <v>43</v>
      </c>
      <c r="E47" s="125"/>
      <c r="F47" s="122" t="s">
        <v>17</v>
      </c>
      <c r="G47" s="122"/>
      <c r="H47" s="126" t="s">
        <v>44</v>
      </c>
      <c r="I47" s="127"/>
      <c r="J47" s="122" t="s">
        <v>50</v>
      </c>
      <c r="K47" s="122"/>
      <c r="L47" s="122" t="s">
        <v>49</v>
      </c>
      <c r="M47" s="122"/>
      <c r="N47" s="122" t="s">
        <v>17</v>
      </c>
      <c r="O47" s="122"/>
      <c r="P47" s="122" t="s">
        <v>17</v>
      </c>
      <c r="Q47" s="122"/>
      <c r="R47" s="122" t="s">
        <v>18</v>
      </c>
      <c r="S47" s="122"/>
      <c r="T47" s="122" t="s">
        <v>17</v>
      </c>
      <c r="U47" s="122"/>
      <c r="V47" s="122" t="s">
        <v>18</v>
      </c>
      <c r="W47" s="122"/>
      <c r="X47" s="122" t="s">
        <v>17</v>
      </c>
      <c r="Y47" s="122"/>
      <c r="Z47" s="85"/>
      <c r="AA47" s="85"/>
      <c r="AB47" s="59"/>
      <c r="AE47" s="169"/>
    </row>
    <row r="48" spans="1:31" s="76" customFormat="1" ht="15">
      <c r="A48" s="84"/>
      <c r="B48" s="13"/>
      <c r="C48" s="13"/>
      <c r="D48" s="72">
        <v>1606</v>
      </c>
      <c r="E48" s="72">
        <v>1056</v>
      </c>
      <c r="F48" s="13">
        <v>4033</v>
      </c>
      <c r="G48" s="13">
        <v>2449</v>
      </c>
      <c r="H48" s="55">
        <v>2120</v>
      </c>
      <c r="I48" s="13">
        <v>2006</v>
      </c>
      <c r="J48" s="55">
        <v>3365</v>
      </c>
      <c r="K48" s="55">
        <v>1941</v>
      </c>
      <c r="L48" s="55">
        <v>2666</v>
      </c>
      <c r="M48" s="55">
        <v>972</v>
      </c>
      <c r="N48" s="55">
        <v>4097</v>
      </c>
      <c r="O48" s="55">
        <v>2112</v>
      </c>
      <c r="P48" s="55">
        <v>2296</v>
      </c>
      <c r="Q48" s="55">
        <v>1105</v>
      </c>
      <c r="R48" s="55">
        <v>3819</v>
      </c>
      <c r="S48" s="55">
        <v>2428</v>
      </c>
      <c r="T48" s="55">
        <v>3503</v>
      </c>
      <c r="U48" s="55">
        <v>1889</v>
      </c>
      <c r="V48" s="55">
        <v>2039</v>
      </c>
      <c r="W48" s="55">
        <v>2088</v>
      </c>
      <c r="X48" s="55">
        <v>1708</v>
      </c>
      <c r="Y48" s="73">
        <v>1444</v>
      </c>
      <c r="Z48" s="86">
        <f>SUM(B48+D48+F48+H48+J48+L48+N48+P48+R48+T48+V48+X48)</f>
        <v>31252</v>
      </c>
      <c r="AA48" s="87">
        <f>SUM(C48+E48+G48+I48+K48+M48+O48+Q48+S48+U48+W48+Y48)</f>
        <v>19490</v>
      </c>
      <c r="AB48" s="88">
        <f>SUM(Z48+AA48)</f>
        <v>50742</v>
      </c>
      <c r="AC48" s="76">
        <v>54017</v>
      </c>
      <c r="AD48" s="77">
        <f>SUM(AC48-AB48)</f>
        <v>3275</v>
      </c>
      <c r="AE48" s="169"/>
    </row>
    <row r="49" spans="1:28" s="91" customFormat="1" ht="15.75">
      <c r="A49" s="89">
        <v>2007</v>
      </c>
      <c r="B49" s="123">
        <v>2763</v>
      </c>
      <c r="C49" s="123"/>
      <c r="D49" s="124">
        <v>3118</v>
      </c>
      <c r="E49" s="124"/>
      <c r="F49" s="124"/>
      <c r="G49" s="124"/>
      <c r="H49" s="33"/>
      <c r="I49" s="32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>
        <f>SUM(X49+V49+T49+R49+P49+N49+L49+J49+H49+F49+D49+B49)</f>
        <v>5881</v>
      </c>
      <c r="AA49" s="90">
        <f>SUM(Y48+W48+U48+S48+Q48+O48+M48+K48+I48+G48+E48)</f>
        <v>19490</v>
      </c>
      <c r="AB49" s="33">
        <f>SUM(Z49:AA49)</f>
        <v>25371</v>
      </c>
    </row>
    <row r="50" spans="1:28" ht="15">
      <c r="A50" s="92" t="s">
        <v>51</v>
      </c>
      <c r="S50" s="95">
        <v>1198</v>
      </c>
      <c r="T50" s="97"/>
      <c r="U50" s="95">
        <v>1124</v>
      </c>
      <c r="V50" s="96"/>
      <c r="W50" s="97">
        <v>1808</v>
      </c>
      <c r="X50" s="96"/>
      <c r="Y50" s="95">
        <v>908</v>
      </c>
      <c r="AB50" s="98">
        <f>SUM(B50:AA50)</f>
        <v>5038</v>
      </c>
    </row>
  </sheetData>
  <sheetProtection/>
  <mergeCells count="172">
    <mergeCell ref="A1:A3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2"/>
    <mergeCell ref="AB1:AB3"/>
    <mergeCell ref="AD1:AD3"/>
    <mergeCell ref="AE1:AE48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AD4:AD5"/>
    <mergeCell ref="AD6:AD7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B49:C49"/>
    <mergeCell ref="D49:E49"/>
    <mergeCell ref="F49:G49"/>
  </mergeCells>
  <printOptions horizontalCentered="1" verticalCentered="1"/>
  <pageMargins left="0.3937007874015748" right="0.1968503937007874" top="0.3937007874015748" bottom="0.3937007874015748" header="0.31496062992125984" footer="0.31496062992125984"/>
  <pageSetup horizontalDpi="600" verticalDpi="600" orientation="landscape" paperSize="5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0"/>
  <sheetViews>
    <sheetView tabSelected="1" zoomScalePageLayoutView="0" workbookViewId="0" topLeftCell="A1">
      <selection activeCell="E31" sqref="E31"/>
    </sheetView>
  </sheetViews>
  <sheetFormatPr defaultColWidth="11.421875" defaultRowHeight="15"/>
  <cols>
    <col min="1" max="1" width="25.57421875" style="94" customWidth="1"/>
    <col min="2" max="2" width="4.8515625" style="93" customWidth="1"/>
    <col min="3" max="3" width="5.7109375" style="93" customWidth="1"/>
    <col min="4" max="4" width="4.8515625" style="93" customWidth="1"/>
    <col min="5" max="5" width="5.7109375" style="93" customWidth="1"/>
    <col min="6" max="6" width="4.8515625" style="93" customWidth="1"/>
    <col min="7" max="7" width="6.00390625" style="93" customWidth="1"/>
    <col min="8" max="8" width="6.140625" style="94" customWidth="1"/>
    <col min="9" max="9" width="5.8515625" style="93" customWidth="1"/>
    <col min="10" max="10" width="5.57421875" style="94" customWidth="1"/>
    <col min="11" max="11" width="5.7109375" style="94" customWidth="1"/>
    <col min="12" max="12" width="5.421875" style="94" customWidth="1"/>
    <col min="13" max="13" width="5.140625" style="94" customWidth="1"/>
    <col min="14" max="14" width="5.421875" style="94" customWidth="1"/>
    <col min="15" max="15" width="5.140625" style="94" customWidth="1"/>
    <col min="16" max="16" width="6.00390625" style="94" customWidth="1"/>
    <col min="17" max="17" width="7.140625" style="94" customWidth="1"/>
    <col min="18" max="18" width="5.8515625" style="94" customWidth="1"/>
    <col min="19" max="19" width="7.57421875" style="94" customWidth="1"/>
    <col min="20" max="20" width="6.7109375" style="94" customWidth="1"/>
    <col min="21" max="21" width="6.8515625" style="94" customWidth="1"/>
    <col min="22" max="22" width="5.28125" style="94" customWidth="1"/>
    <col min="23" max="23" width="5.8515625" style="94" customWidth="1"/>
    <col min="24" max="24" width="5.140625" style="94" customWidth="1"/>
    <col min="25" max="25" width="6.00390625" style="94" customWidth="1"/>
    <col min="26" max="26" width="6.140625" style="94" customWidth="1"/>
    <col min="27" max="27" width="6.8515625" style="94" customWidth="1"/>
    <col min="28" max="28" width="7.00390625" style="94" customWidth="1"/>
    <col min="29" max="29" width="6.57421875" style="0" customWidth="1"/>
    <col min="30" max="30" width="7.28125" style="0" customWidth="1"/>
    <col min="31" max="31" width="6.140625" style="0" customWidth="1"/>
  </cols>
  <sheetData>
    <row r="1" spans="1:31" s="1" customFormat="1" ht="15">
      <c r="A1" s="173"/>
      <c r="B1" s="159" t="s">
        <v>0</v>
      </c>
      <c r="C1" s="159"/>
      <c r="D1" s="159" t="s">
        <v>1</v>
      </c>
      <c r="E1" s="159"/>
      <c r="F1" s="159" t="s">
        <v>2</v>
      </c>
      <c r="G1" s="159"/>
      <c r="H1" s="159" t="s">
        <v>3</v>
      </c>
      <c r="I1" s="159"/>
      <c r="J1" s="159" t="s">
        <v>4</v>
      </c>
      <c r="K1" s="159"/>
      <c r="L1" s="159" t="s">
        <v>5</v>
      </c>
      <c r="M1" s="159"/>
      <c r="N1" s="159" t="s">
        <v>6</v>
      </c>
      <c r="O1" s="159"/>
      <c r="P1" s="171" t="s">
        <v>1</v>
      </c>
      <c r="Q1" s="172"/>
      <c r="R1" s="171" t="s">
        <v>0</v>
      </c>
      <c r="S1" s="172"/>
      <c r="T1" s="171" t="s">
        <v>9</v>
      </c>
      <c r="U1" s="172"/>
      <c r="V1" s="171" t="s">
        <v>10</v>
      </c>
      <c r="W1" s="172"/>
      <c r="X1" s="159" t="s">
        <v>11</v>
      </c>
      <c r="Y1" s="159"/>
      <c r="Z1" s="160" t="s">
        <v>12</v>
      </c>
      <c r="AA1" s="161"/>
      <c r="AB1" s="164" t="s">
        <v>13</v>
      </c>
      <c r="AD1" s="166" t="s">
        <v>14</v>
      </c>
      <c r="AE1" s="169" t="s">
        <v>56</v>
      </c>
    </row>
    <row r="2" spans="1:31" ht="15">
      <c r="A2" s="174"/>
      <c r="B2" s="170" t="s">
        <v>15</v>
      </c>
      <c r="C2" s="170"/>
      <c r="D2" s="170" t="s">
        <v>16</v>
      </c>
      <c r="E2" s="170"/>
      <c r="F2" s="170" t="s">
        <v>17</v>
      </c>
      <c r="G2" s="170"/>
      <c r="H2" s="170" t="s">
        <v>18</v>
      </c>
      <c r="I2" s="170"/>
      <c r="J2" s="143" t="s">
        <v>17</v>
      </c>
      <c r="K2" s="144"/>
      <c r="L2" s="150" t="s">
        <v>18</v>
      </c>
      <c r="M2" s="150"/>
      <c r="N2" s="150" t="s">
        <v>17</v>
      </c>
      <c r="O2" s="150"/>
      <c r="P2" s="157" t="s">
        <v>60</v>
      </c>
      <c r="Q2" s="158"/>
      <c r="R2" s="157" t="s">
        <v>18</v>
      </c>
      <c r="S2" s="158"/>
      <c r="T2" s="157" t="s">
        <v>17</v>
      </c>
      <c r="U2" s="158"/>
      <c r="V2" s="157" t="s">
        <v>18</v>
      </c>
      <c r="W2" s="158"/>
      <c r="X2" s="150" t="s">
        <v>17</v>
      </c>
      <c r="Y2" s="150"/>
      <c r="Z2" s="162"/>
      <c r="AA2" s="163"/>
      <c r="AB2" s="165"/>
      <c r="AD2" s="167"/>
      <c r="AE2" s="169"/>
    </row>
    <row r="3" spans="1:31" ht="15">
      <c r="A3" s="175"/>
      <c r="B3" s="3" t="s">
        <v>19</v>
      </c>
      <c r="C3" s="3" t="s">
        <v>20</v>
      </c>
      <c r="D3" s="4" t="s">
        <v>21</v>
      </c>
      <c r="E3" s="4" t="s">
        <v>20</v>
      </c>
      <c r="F3" s="4" t="s">
        <v>19</v>
      </c>
      <c r="G3" s="4" t="s">
        <v>20</v>
      </c>
      <c r="H3" s="4" t="s">
        <v>19</v>
      </c>
      <c r="I3" s="4" t="s">
        <v>20</v>
      </c>
      <c r="J3" s="4" t="s">
        <v>19</v>
      </c>
      <c r="K3" s="4" t="s">
        <v>20</v>
      </c>
      <c r="L3" s="4" t="s">
        <v>19</v>
      </c>
      <c r="M3" s="4" t="s">
        <v>20</v>
      </c>
      <c r="N3" s="4" t="s">
        <v>21</v>
      </c>
      <c r="O3" s="4" t="s">
        <v>22</v>
      </c>
      <c r="P3" s="4" t="s">
        <v>21</v>
      </c>
      <c r="Q3" s="4" t="s">
        <v>20</v>
      </c>
      <c r="R3" s="4" t="s">
        <v>21</v>
      </c>
      <c r="S3" s="4" t="s">
        <v>20</v>
      </c>
      <c r="T3" s="4" t="s">
        <v>21</v>
      </c>
      <c r="U3" s="4" t="s">
        <v>20</v>
      </c>
      <c r="V3" s="4" t="s">
        <v>21</v>
      </c>
      <c r="W3" s="4" t="s">
        <v>20</v>
      </c>
      <c r="X3" s="4" t="s">
        <v>21</v>
      </c>
      <c r="Y3" s="4" t="s">
        <v>22</v>
      </c>
      <c r="Z3" s="4" t="s">
        <v>19</v>
      </c>
      <c r="AA3" s="4" t="s">
        <v>20</v>
      </c>
      <c r="AB3" s="165"/>
      <c r="AD3" s="168"/>
      <c r="AE3" s="169"/>
    </row>
    <row r="4" spans="1:31" s="11" customFormat="1" ht="15">
      <c r="A4" s="5" t="s">
        <v>23</v>
      </c>
      <c r="B4" s="6"/>
      <c r="C4" s="7"/>
      <c r="D4" s="8"/>
      <c r="E4" s="7"/>
      <c r="F4" s="8"/>
      <c r="G4" s="9"/>
      <c r="H4" s="8"/>
      <c r="I4" s="7"/>
      <c r="J4" s="8"/>
      <c r="K4" s="7"/>
      <c r="L4" s="8"/>
      <c r="M4" s="7"/>
      <c r="N4" s="8"/>
      <c r="O4" s="7"/>
      <c r="P4" s="8">
        <v>55</v>
      </c>
      <c r="Q4" s="7">
        <v>27</v>
      </c>
      <c r="R4" s="6">
        <v>155</v>
      </c>
      <c r="S4" s="7">
        <v>42</v>
      </c>
      <c r="T4" s="8">
        <v>658</v>
      </c>
      <c r="U4" s="7">
        <v>243</v>
      </c>
      <c r="V4" s="8">
        <v>244</v>
      </c>
      <c r="W4" s="7">
        <v>91</v>
      </c>
      <c r="X4" s="8"/>
      <c r="Y4" s="7"/>
      <c r="Z4" s="8">
        <f aca="true" t="shared" si="0" ref="Z4:Z10">SUM(B4+D4+F4+H4+J4+L4+N4+P4+R4+T4+V4+X4)</f>
        <v>1112</v>
      </c>
      <c r="AA4" s="7">
        <f>SUM(O4+M4+K4+I4+G4+E4+C4+Q4+S4+U4+W4+Y4)</f>
        <v>403</v>
      </c>
      <c r="AB4" s="2">
        <f aca="true" t="shared" si="1" ref="AB4:AB11">SUM(Z4:AA4)</f>
        <v>1515</v>
      </c>
      <c r="AC4" s="10"/>
      <c r="AD4" s="176">
        <f>SUM(AB4:AB5)</f>
        <v>11612</v>
      </c>
      <c r="AE4" s="169"/>
    </row>
    <row r="5" spans="1:31" ht="15">
      <c r="A5" s="12" t="s">
        <v>24</v>
      </c>
      <c r="B5" s="6"/>
      <c r="C5" s="7"/>
      <c r="D5" s="8"/>
      <c r="E5" s="13"/>
      <c r="F5" s="8"/>
      <c r="G5" s="9"/>
      <c r="H5" s="8"/>
      <c r="I5" s="7"/>
      <c r="J5" s="8"/>
      <c r="K5" s="7"/>
      <c r="L5" s="8"/>
      <c r="M5" s="7"/>
      <c r="N5" s="8"/>
      <c r="O5" s="7"/>
      <c r="P5" s="8">
        <v>787</v>
      </c>
      <c r="Q5" s="7">
        <v>720</v>
      </c>
      <c r="R5" s="6">
        <v>1152</v>
      </c>
      <c r="S5" s="7">
        <v>338</v>
      </c>
      <c r="T5" s="8">
        <v>2124</v>
      </c>
      <c r="U5" s="7">
        <v>604</v>
      </c>
      <c r="V5" s="8">
        <v>2179</v>
      </c>
      <c r="W5" s="7">
        <v>862</v>
      </c>
      <c r="X5" s="8">
        <v>1060</v>
      </c>
      <c r="Y5" s="7">
        <v>271</v>
      </c>
      <c r="Z5" s="8">
        <f t="shared" si="0"/>
        <v>7302</v>
      </c>
      <c r="AA5" s="13">
        <f aca="true" t="shared" si="2" ref="AA5:AA10">SUM(I5+G5+E5+C5+K5+M5+O5+Q5+S5+U5+W5+Y5)</f>
        <v>2795</v>
      </c>
      <c r="AB5" s="2">
        <f t="shared" si="1"/>
        <v>10097</v>
      </c>
      <c r="AC5" s="14"/>
      <c r="AD5" s="177"/>
      <c r="AE5" s="169"/>
    </row>
    <row r="6" spans="1:31" ht="15">
      <c r="A6" s="12" t="s">
        <v>25</v>
      </c>
      <c r="B6" s="6"/>
      <c r="C6" s="7"/>
      <c r="D6" s="15"/>
      <c r="E6" s="13"/>
      <c r="F6" s="15"/>
      <c r="G6" s="16"/>
      <c r="H6" s="8"/>
      <c r="I6" s="13"/>
      <c r="J6" s="8"/>
      <c r="K6" s="7"/>
      <c r="L6" s="8"/>
      <c r="M6" s="7"/>
      <c r="N6" s="8"/>
      <c r="O6" s="7"/>
      <c r="P6" s="8">
        <v>78</v>
      </c>
      <c r="Q6" s="7">
        <v>68</v>
      </c>
      <c r="R6" s="6">
        <v>210</v>
      </c>
      <c r="S6" s="7">
        <v>65</v>
      </c>
      <c r="T6" s="8">
        <v>280</v>
      </c>
      <c r="U6" s="7">
        <v>100</v>
      </c>
      <c r="V6" s="8">
        <v>139</v>
      </c>
      <c r="W6" s="7">
        <v>78</v>
      </c>
      <c r="X6" s="8">
        <v>122</v>
      </c>
      <c r="Y6" s="7">
        <v>74</v>
      </c>
      <c r="Z6" s="15">
        <f t="shared" si="0"/>
        <v>829</v>
      </c>
      <c r="AA6" s="17">
        <f t="shared" si="2"/>
        <v>385</v>
      </c>
      <c r="AB6" s="18">
        <f t="shared" si="1"/>
        <v>1214</v>
      </c>
      <c r="AC6" s="14"/>
      <c r="AD6" s="178">
        <f>SUM(AB6:AB7)</f>
        <v>2334</v>
      </c>
      <c r="AE6" s="169"/>
    </row>
    <row r="7" spans="1:31" ht="15">
      <c r="A7" s="12" t="s">
        <v>26</v>
      </c>
      <c r="B7" s="6"/>
      <c r="C7" s="7"/>
      <c r="D7" s="15"/>
      <c r="E7" s="13"/>
      <c r="F7" s="15"/>
      <c r="G7" s="16"/>
      <c r="H7" s="8"/>
      <c r="I7" s="13"/>
      <c r="J7" s="8"/>
      <c r="K7" s="7"/>
      <c r="L7" s="8"/>
      <c r="M7" s="7"/>
      <c r="N7" s="8"/>
      <c r="O7" s="7"/>
      <c r="P7" s="8">
        <v>40</v>
      </c>
      <c r="Q7" s="7">
        <v>47</v>
      </c>
      <c r="R7" s="6">
        <v>31</v>
      </c>
      <c r="S7" s="7">
        <v>13</v>
      </c>
      <c r="T7" s="8">
        <v>249</v>
      </c>
      <c r="U7" s="7">
        <v>72</v>
      </c>
      <c r="V7" s="8">
        <v>287</v>
      </c>
      <c r="W7" s="7">
        <v>114</v>
      </c>
      <c r="X7" s="8">
        <v>147</v>
      </c>
      <c r="Y7" s="7">
        <v>120</v>
      </c>
      <c r="Z7" s="15">
        <f t="shared" si="0"/>
        <v>754</v>
      </c>
      <c r="AA7" s="13">
        <f t="shared" si="2"/>
        <v>366</v>
      </c>
      <c r="AB7" s="19">
        <f t="shared" si="1"/>
        <v>1120</v>
      </c>
      <c r="AC7" s="14"/>
      <c r="AD7" s="179"/>
      <c r="AE7" s="169"/>
    </row>
    <row r="8" spans="1:31" ht="15">
      <c r="A8" s="12" t="s">
        <v>27</v>
      </c>
      <c r="B8" s="6"/>
      <c r="C8" s="7"/>
      <c r="D8" s="15"/>
      <c r="E8" s="13"/>
      <c r="F8" s="15"/>
      <c r="G8" s="16"/>
      <c r="H8" s="8"/>
      <c r="I8" s="13"/>
      <c r="J8" s="8"/>
      <c r="K8" s="7"/>
      <c r="L8" s="8"/>
      <c r="M8" s="7"/>
      <c r="N8" s="8"/>
      <c r="O8" s="7"/>
      <c r="P8" s="8">
        <v>95</v>
      </c>
      <c r="Q8" s="7">
        <v>103</v>
      </c>
      <c r="R8" s="6">
        <v>267</v>
      </c>
      <c r="S8" s="7">
        <v>164</v>
      </c>
      <c r="T8" s="8">
        <v>423</v>
      </c>
      <c r="U8" s="7">
        <v>118</v>
      </c>
      <c r="V8" s="8">
        <v>232</v>
      </c>
      <c r="W8" s="7">
        <v>113</v>
      </c>
      <c r="X8" s="8">
        <v>461</v>
      </c>
      <c r="Y8" s="7">
        <v>312</v>
      </c>
      <c r="Z8" s="15">
        <f t="shared" si="0"/>
        <v>1478</v>
      </c>
      <c r="AA8" s="13">
        <f t="shared" si="2"/>
        <v>810</v>
      </c>
      <c r="AB8" s="18">
        <f t="shared" si="1"/>
        <v>2288</v>
      </c>
      <c r="AC8" s="14"/>
      <c r="AD8" s="118">
        <f>SUM(AB8)</f>
        <v>2288</v>
      </c>
      <c r="AE8" s="169"/>
    </row>
    <row r="9" spans="1:31" ht="15">
      <c r="A9" s="12" t="s">
        <v>28</v>
      </c>
      <c r="B9" s="6"/>
      <c r="C9" s="7"/>
      <c r="D9" s="15"/>
      <c r="E9" s="13"/>
      <c r="F9" s="15"/>
      <c r="G9" s="16"/>
      <c r="H9" s="8"/>
      <c r="I9" s="13"/>
      <c r="J9" s="8"/>
      <c r="K9" s="7"/>
      <c r="L9" s="8"/>
      <c r="M9" s="7"/>
      <c r="N9" s="8"/>
      <c r="O9" s="7"/>
      <c r="P9" s="8">
        <v>371</v>
      </c>
      <c r="Q9" s="7">
        <v>382</v>
      </c>
      <c r="R9" s="6">
        <v>1096</v>
      </c>
      <c r="S9" s="7">
        <v>737</v>
      </c>
      <c r="T9" s="8">
        <v>1481</v>
      </c>
      <c r="U9" s="7">
        <v>629</v>
      </c>
      <c r="V9" s="8">
        <v>1035</v>
      </c>
      <c r="W9" s="7">
        <v>767</v>
      </c>
      <c r="X9" s="8">
        <v>1137</v>
      </c>
      <c r="Y9" s="7">
        <v>640</v>
      </c>
      <c r="Z9" s="15">
        <f>SUM(B9+D9+F9+H9+J9+L9+N9+P9+R9+T9+V9+X9)</f>
        <v>5120</v>
      </c>
      <c r="AA9" s="13">
        <f t="shared" si="2"/>
        <v>3155</v>
      </c>
      <c r="AB9" s="18">
        <f t="shared" si="1"/>
        <v>8275</v>
      </c>
      <c r="AC9" s="14"/>
      <c r="AD9" s="118">
        <f>SUM(AB9)</f>
        <v>8275</v>
      </c>
      <c r="AE9" s="169"/>
    </row>
    <row r="10" spans="1:31" ht="15">
      <c r="A10" s="12" t="s">
        <v>29</v>
      </c>
      <c r="B10" s="6"/>
      <c r="C10" s="7"/>
      <c r="D10" s="15"/>
      <c r="E10" s="13"/>
      <c r="F10" s="15"/>
      <c r="G10" s="16"/>
      <c r="H10" s="8"/>
      <c r="I10" s="13"/>
      <c r="J10" s="8"/>
      <c r="K10" s="7"/>
      <c r="L10" s="8"/>
      <c r="M10" s="7"/>
      <c r="N10" s="8"/>
      <c r="O10" s="7"/>
      <c r="P10" s="8">
        <v>85</v>
      </c>
      <c r="Q10" s="7">
        <v>54</v>
      </c>
      <c r="R10" s="6">
        <v>82</v>
      </c>
      <c r="S10" s="7">
        <v>53</v>
      </c>
      <c r="T10" s="8">
        <v>418</v>
      </c>
      <c r="U10" s="7">
        <v>144</v>
      </c>
      <c r="V10" s="8">
        <v>132</v>
      </c>
      <c r="W10" s="7">
        <v>101</v>
      </c>
      <c r="X10" s="8">
        <v>140</v>
      </c>
      <c r="Y10" s="7">
        <v>103</v>
      </c>
      <c r="Z10" s="15">
        <f t="shared" si="0"/>
        <v>857</v>
      </c>
      <c r="AA10" s="13">
        <f t="shared" si="2"/>
        <v>455</v>
      </c>
      <c r="AB10" s="21">
        <f t="shared" si="1"/>
        <v>1312</v>
      </c>
      <c r="AC10" s="14"/>
      <c r="AD10" s="118">
        <f>SUM(AB10)</f>
        <v>1312</v>
      </c>
      <c r="AE10" s="169"/>
    </row>
    <row r="11" spans="1:31" ht="15.75" thickBot="1">
      <c r="A11" s="22" t="s">
        <v>30</v>
      </c>
      <c r="B11" s="23">
        <f aca="true" t="shared" si="3" ref="B11:L11">SUM(B4:B10)</f>
        <v>0</v>
      </c>
      <c r="C11" s="23">
        <f>SUM(C4:C10)</f>
        <v>0</v>
      </c>
      <c r="D11" s="24">
        <f t="shared" si="3"/>
        <v>0</v>
      </c>
      <c r="E11" s="24">
        <f>SUM(E4:E10)</f>
        <v>0</v>
      </c>
      <c r="F11" s="24">
        <f t="shared" si="3"/>
        <v>0</v>
      </c>
      <c r="G11" s="24">
        <f>SUM(G4:G10)</f>
        <v>0</v>
      </c>
      <c r="H11" s="25">
        <f t="shared" si="3"/>
        <v>0</v>
      </c>
      <c r="I11" s="24">
        <f>SUM(I4:I10)</f>
        <v>0</v>
      </c>
      <c r="J11" s="25">
        <f t="shared" si="3"/>
        <v>0</v>
      </c>
      <c r="K11" s="25">
        <f>SUM(K4:K10)</f>
        <v>0</v>
      </c>
      <c r="L11" s="25">
        <f t="shared" si="3"/>
        <v>0</v>
      </c>
      <c r="M11" s="26">
        <f>SUM(M4:M10)</f>
        <v>0</v>
      </c>
      <c r="N11" s="25">
        <f aca="true" t="shared" si="4" ref="N11:T11">SUM(N4:N10)</f>
        <v>0</v>
      </c>
      <c r="O11" s="25">
        <f t="shared" si="4"/>
        <v>0</v>
      </c>
      <c r="P11" s="25">
        <f t="shared" si="4"/>
        <v>1511</v>
      </c>
      <c r="Q11" s="25">
        <f t="shared" si="4"/>
        <v>1401</v>
      </c>
      <c r="R11" s="25">
        <f t="shared" si="4"/>
        <v>2993</v>
      </c>
      <c r="S11" s="25">
        <f t="shared" si="4"/>
        <v>1412</v>
      </c>
      <c r="T11" s="25">
        <f t="shared" si="4"/>
        <v>5633</v>
      </c>
      <c r="U11" s="25">
        <f>SUM(U4:U10)</f>
        <v>1910</v>
      </c>
      <c r="V11" s="25">
        <f>SUM(V4:V10)</f>
        <v>4248</v>
      </c>
      <c r="W11" s="25">
        <f>SUM(W4:W10)</f>
        <v>2126</v>
      </c>
      <c r="X11" s="25">
        <f>SUM(X4:X10)</f>
        <v>3067</v>
      </c>
      <c r="Y11" s="25">
        <f>SUM(Y4:Y10)</f>
        <v>1520</v>
      </c>
      <c r="Z11" s="24">
        <f>SUM(B11+D11+F11+H11+J11+L11+N11+P11+R11+T11+V11+X11)</f>
        <v>17452</v>
      </c>
      <c r="AA11" s="27">
        <f>SUM(C11+E11+G11+I11+K11+M11+O11+Y11+Q11+S11+U11+W11)</f>
        <v>8369</v>
      </c>
      <c r="AB11" s="28">
        <f t="shared" si="1"/>
        <v>25821</v>
      </c>
      <c r="AC11" s="29">
        <f>SUM(AA4:AA10)</f>
        <v>8369</v>
      </c>
      <c r="AD11" s="30">
        <f>SUM(AD4:AD10)</f>
        <v>25821</v>
      </c>
      <c r="AE11" s="169"/>
    </row>
    <row r="12" spans="1:31" ht="15.75" thickTop="1">
      <c r="A12" s="31" t="s">
        <v>31</v>
      </c>
      <c r="B12" s="155"/>
      <c r="C12" s="156"/>
      <c r="D12" s="146"/>
      <c r="E12" s="147"/>
      <c r="F12" s="146"/>
      <c r="G12" s="147"/>
      <c r="H12" s="143"/>
      <c r="I12" s="148"/>
      <c r="J12" s="143"/>
      <c r="K12" s="144"/>
      <c r="L12" s="143"/>
      <c r="M12" s="149"/>
      <c r="N12" s="142"/>
      <c r="O12" s="142"/>
      <c r="P12" s="143">
        <v>1</v>
      </c>
      <c r="Q12" s="144"/>
      <c r="R12" s="143"/>
      <c r="S12" s="144"/>
      <c r="T12" s="143">
        <v>10</v>
      </c>
      <c r="U12" s="144"/>
      <c r="V12" s="143"/>
      <c r="W12" s="144"/>
      <c r="X12" s="142">
        <v>1</v>
      </c>
      <c r="Y12" s="142"/>
      <c r="Z12" s="149">
        <f>SUM(B12:Y12)</f>
        <v>12</v>
      </c>
      <c r="AA12" s="144"/>
      <c r="AB12" s="32"/>
      <c r="AE12" s="169"/>
    </row>
    <row r="13" spans="1:31" ht="15">
      <c r="A13" s="31" t="s">
        <v>32</v>
      </c>
      <c r="B13" s="143"/>
      <c r="C13" s="148"/>
      <c r="D13" s="146"/>
      <c r="E13" s="147"/>
      <c r="F13" s="146"/>
      <c r="G13" s="147"/>
      <c r="H13" s="143"/>
      <c r="I13" s="148"/>
      <c r="J13" s="143"/>
      <c r="K13" s="144"/>
      <c r="L13" s="143"/>
      <c r="M13" s="149"/>
      <c r="N13" s="142"/>
      <c r="O13" s="142"/>
      <c r="P13" s="143">
        <v>6</v>
      </c>
      <c r="Q13" s="144"/>
      <c r="R13" s="143"/>
      <c r="S13" s="144"/>
      <c r="T13" s="143">
        <v>58</v>
      </c>
      <c r="U13" s="144"/>
      <c r="V13" s="143">
        <v>38</v>
      </c>
      <c r="W13" s="144"/>
      <c r="X13" s="142">
        <v>19</v>
      </c>
      <c r="Y13" s="142"/>
      <c r="Z13" s="149">
        <f>SUM(B13:Y13)</f>
        <v>121</v>
      </c>
      <c r="AA13" s="144"/>
      <c r="AB13" s="33"/>
      <c r="AE13" s="169"/>
    </row>
    <row r="14" spans="1:31" ht="15">
      <c r="A14" s="5" t="s">
        <v>33</v>
      </c>
      <c r="B14" s="146"/>
      <c r="C14" s="147"/>
      <c r="D14" s="146"/>
      <c r="E14" s="147"/>
      <c r="F14" s="146"/>
      <c r="G14" s="147"/>
      <c r="H14" s="143"/>
      <c r="I14" s="148"/>
      <c r="J14" s="143"/>
      <c r="K14" s="144"/>
      <c r="L14" s="143"/>
      <c r="M14" s="149"/>
      <c r="N14" s="142"/>
      <c r="O14" s="142"/>
      <c r="P14" s="143">
        <v>65</v>
      </c>
      <c r="Q14" s="144"/>
      <c r="R14" s="143"/>
      <c r="S14" s="144"/>
      <c r="T14" s="143">
        <v>370</v>
      </c>
      <c r="U14" s="144"/>
      <c r="V14" s="143">
        <v>166</v>
      </c>
      <c r="W14" s="144"/>
      <c r="X14" s="142">
        <v>171</v>
      </c>
      <c r="Y14" s="142"/>
      <c r="Z14" s="145">
        <f>SUM(B14:Y14)</f>
        <v>772</v>
      </c>
      <c r="AA14" s="144"/>
      <c r="AB14" s="33"/>
      <c r="AE14" s="169"/>
    </row>
    <row r="15" spans="1:31" ht="15">
      <c r="A15" s="5" t="s">
        <v>34</v>
      </c>
      <c r="B15" s="146"/>
      <c r="C15" s="147"/>
      <c r="D15" s="146"/>
      <c r="E15" s="147"/>
      <c r="F15" s="146"/>
      <c r="G15" s="147"/>
      <c r="H15" s="143"/>
      <c r="I15" s="148"/>
      <c r="J15" s="143"/>
      <c r="K15" s="144"/>
      <c r="L15" s="143"/>
      <c r="M15" s="149"/>
      <c r="N15" s="142"/>
      <c r="O15" s="142"/>
      <c r="P15" s="143"/>
      <c r="Q15" s="144"/>
      <c r="R15" s="143"/>
      <c r="S15" s="144"/>
      <c r="T15" s="143">
        <v>10</v>
      </c>
      <c r="U15" s="144"/>
      <c r="V15" s="143"/>
      <c r="W15" s="144"/>
      <c r="X15" s="142">
        <v>11</v>
      </c>
      <c r="Y15" s="142"/>
      <c r="Z15" s="136">
        <f>SUM(B15:Y15)</f>
        <v>21</v>
      </c>
      <c r="AA15" s="137"/>
      <c r="AB15" s="33"/>
      <c r="AE15" s="169"/>
    </row>
    <row r="16" spans="1:31" s="36" customFormat="1" ht="12.75" thickBot="1">
      <c r="A16" s="34"/>
      <c r="B16" s="138">
        <f>SUM(B12:C15)</f>
        <v>0</v>
      </c>
      <c r="C16" s="139"/>
      <c r="D16" s="138">
        <f>SUM(D12:E15)</f>
        <v>0</v>
      </c>
      <c r="E16" s="139"/>
      <c r="F16" s="138">
        <f>SUM(F12:G15)</f>
        <v>0</v>
      </c>
      <c r="G16" s="139"/>
      <c r="H16" s="131">
        <f>SUM(H12:I15)</f>
        <v>0</v>
      </c>
      <c r="I16" s="140"/>
      <c r="J16" s="131">
        <v>9</v>
      </c>
      <c r="K16" s="132"/>
      <c r="L16" s="131">
        <f>SUM(L12:M15)</f>
        <v>0</v>
      </c>
      <c r="M16" s="141"/>
      <c r="N16" s="133">
        <f>SUM(N12:O15)</f>
        <v>0</v>
      </c>
      <c r="O16" s="133"/>
      <c r="P16" s="131">
        <f>SUM(P12:Q15)</f>
        <v>72</v>
      </c>
      <c r="Q16" s="132"/>
      <c r="R16" s="131">
        <f>SUM(R12:S15)</f>
        <v>0</v>
      </c>
      <c r="S16" s="132"/>
      <c r="T16" s="131">
        <f>SUM(T12:U15)</f>
        <v>448</v>
      </c>
      <c r="U16" s="132"/>
      <c r="V16" s="131">
        <f>SUM(V12:W15)</f>
        <v>204</v>
      </c>
      <c r="W16" s="132"/>
      <c r="X16" s="133">
        <f>SUM(X12:Y15)</f>
        <v>202</v>
      </c>
      <c r="Y16" s="133"/>
      <c r="Z16" s="134">
        <f>SUM(B16:Y16)</f>
        <v>935</v>
      </c>
      <c r="AA16" s="135"/>
      <c r="AB16" s="35">
        <f>SUM(Z12:AA15)</f>
        <v>926</v>
      </c>
      <c r="AE16" s="169"/>
    </row>
    <row r="17" spans="1:31" s="42" customFormat="1" ht="12" thickTop="1">
      <c r="A17" s="99" t="s">
        <v>54</v>
      </c>
      <c r="B17" s="37"/>
      <c r="C17" s="37"/>
      <c r="D17" s="37"/>
      <c r="E17" s="37"/>
      <c r="F17" s="37"/>
      <c r="G17" s="37"/>
      <c r="H17" s="37"/>
      <c r="I17" s="37"/>
      <c r="J17" s="38"/>
      <c r="K17" s="38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0"/>
      <c r="AA17" s="41">
        <f>SUM(C17:Y17)</f>
        <v>0</v>
      </c>
      <c r="AB17" s="33"/>
      <c r="AE17" s="169"/>
    </row>
    <row r="18" spans="1:31" s="42" customFormat="1" ht="11.25">
      <c r="A18" s="100" t="s">
        <v>55</v>
      </c>
      <c r="B18" s="15"/>
      <c r="C18" s="43"/>
      <c r="D18" s="43"/>
      <c r="E18" s="43"/>
      <c r="F18" s="15"/>
      <c r="G18" s="15"/>
      <c r="H18" s="15"/>
      <c r="I18" s="15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>
        <v>68</v>
      </c>
      <c r="V18" s="12"/>
      <c r="W18" s="12"/>
      <c r="X18" s="12"/>
      <c r="Y18" s="12"/>
      <c r="Z18" s="44"/>
      <c r="AA18" s="45">
        <f aca="true" t="shared" si="5" ref="AA18:AA35">SUM(B18:Y18)</f>
        <v>68</v>
      </c>
      <c r="AB18" s="46"/>
      <c r="AE18" s="169"/>
    </row>
    <row r="19" spans="1:31" s="42" customFormat="1" ht="11.25">
      <c r="A19" s="100" t="s">
        <v>57</v>
      </c>
      <c r="B19" s="15"/>
      <c r="C19" s="43"/>
      <c r="D19" s="43"/>
      <c r="E19" s="43"/>
      <c r="F19" s="15"/>
      <c r="G19" s="15"/>
      <c r="H19" s="15"/>
      <c r="I19" s="15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44"/>
      <c r="AA19" s="47">
        <f t="shared" si="5"/>
        <v>0</v>
      </c>
      <c r="AB19" s="46"/>
      <c r="AE19" s="169"/>
    </row>
    <row r="20" spans="1:31" s="42" customFormat="1" ht="11.25">
      <c r="A20" s="100" t="s">
        <v>58</v>
      </c>
      <c r="B20" s="15"/>
      <c r="C20" s="43"/>
      <c r="D20" s="43"/>
      <c r="E20" s="43"/>
      <c r="F20" s="15"/>
      <c r="G20" s="15"/>
      <c r="H20" s="15"/>
      <c r="I20" s="15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44"/>
      <c r="AA20" s="47">
        <f t="shared" si="5"/>
        <v>0</v>
      </c>
      <c r="AB20" s="46"/>
      <c r="AE20" s="169"/>
    </row>
    <row r="21" spans="1:31" s="42" customFormat="1" ht="11.25">
      <c r="A21" s="99" t="s">
        <v>59</v>
      </c>
      <c r="B21" s="15"/>
      <c r="C21" s="43"/>
      <c r="D21" s="43"/>
      <c r="E21" s="43"/>
      <c r="F21" s="15"/>
      <c r="G21" s="15"/>
      <c r="H21" s="15"/>
      <c r="I21" s="15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44"/>
      <c r="AA21" s="47">
        <f t="shared" si="5"/>
        <v>0</v>
      </c>
      <c r="AB21" s="46"/>
      <c r="AE21" s="169"/>
    </row>
    <row r="22" spans="1:31" s="42" customFormat="1" ht="11.25">
      <c r="A22" s="100" t="s">
        <v>61</v>
      </c>
      <c r="B22" s="15"/>
      <c r="C22" s="43"/>
      <c r="D22" s="43"/>
      <c r="E22" s="43"/>
      <c r="F22" s="15"/>
      <c r="G22" s="48"/>
      <c r="H22" s="15"/>
      <c r="I22" s="15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44"/>
      <c r="AA22" s="47">
        <f t="shared" si="5"/>
        <v>0</v>
      </c>
      <c r="AB22" s="46"/>
      <c r="AE22" s="169"/>
    </row>
    <row r="23" spans="1:31" s="54" customFormat="1" ht="14.25" customHeight="1">
      <c r="A23" s="100" t="s">
        <v>62</v>
      </c>
      <c r="B23" s="49"/>
      <c r="C23" s="43"/>
      <c r="D23" s="43"/>
      <c r="E23" s="43"/>
      <c r="F23" s="49"/>
      <c r="G23" s="50"/>
      <c r="H23" s="49"/>
      <c r="I23" s="43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>
        <v>40</v>
      </c>
      <c r="X23" s="50"/>
      <c r="Y23" s="50">
        <v>8</v>
      </c>
      <c r="Z23" s="51"/>
      <c r="AA23" s="52">
        <f t="shared" si="5"/>
        <v>48</v>
      </c>
      <c r="AB23" s="53"/>
      <c r="AE23" s="169"/>
    </row>
    <row r="24" spans="1:31" s="42" customFormat="1" ht="11.25">
      <c r="A24" s="100" t="s">
        <v>63</v>
      </c>
      <c r="B24" s="15"/>
      <c r="C24" s="43"/>
      <c r="D24" s="43"/>
      <c r="E24" s="43"/>
      <c r="F24" s="15"/>
      <c r="G24" s="48"/>
      <c r="H24" s="15"/>
      <c r="I24" s="15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>
        <v>31</v>
      </c>
      <c r="V24" s="12"/>
      <c r="W24" s="12">
        <v>55</v>
      </c>
      <c r="X24" s="12"/>
      <c r="Y24" s="12"/>
      <c r="Z24" s="44"/>
      <c r="AA24" s="47">
        <f t="shared" si="5"/>
        <v>86</v>
      </c>
      <c r="AB24" s="46"/>
      <c r="AE24" s="169"/>
    </row>
    <row r="25" spans="1:31" s="42" customFormat="1" ht="11.25">
      <c r="A25" s="48" t="s">
        <v>64</v>
      </c>
      <c r="B25" s="15"/>
      <c r="C25" s="43"/>
      <c r="D25" s="43"/>
      <c r="E25" s="43"/>
      <c r="F25" s="15"/>
      <c r="G25" s="48"/>
      <c r="H25" s="15"/>
      <c r="I25" s="15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44"/>
      <c r="AA25" s="47">
        <f t="shared" si="5"/>
        <v>0</v>
      </c>
      <c r="AB25" s="46"/>
      <c r="AE25" s="169"/>
    </row>
    <row r="26" spans="1:31" s="42" customFormat="1" ht="11.25">
      <c r="A26" s="48" t="s">
        <v>66</v>
      </c>
      <c r="B26" s="15"/>
      <c r="C26" s="43"/>
      <c r="D26" s="43"/>
      <c r="E26" s="43"/>
      <c r="F26" s="15"/>
      <c r="G26" s="48"/>
      <c r="H26" s="15"/>
      <c r="I26" s="15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>
        <v>34</v>
      </c>
      <c r="X26" s="12"/>
      <c r="Y26" s="12"/>
      <c r="Z26" s="44"/>
      <c r="AA26" s="47">
        <f t="shared" si="5"/>
        <v>34</v>
      </c>
      <c r="AB26" s="46"/>
      <c r="AE26" s="169"/>
    </row>
    <row r="27" spans="1:31" s="42" customFormat="1" ht="11.25">
      <c r="A27" s="48" t="s">
        <v>67</v>
      </c>
      <c r="B27" s="15"/>
      <c r="C27" s="43"/>
      <c r="D27" s="43"/>
      <c r="E27" s="43"/>
      <c r="F27" s="15"/>
      <c r="G27" s="48"/>
      <c r="H27" s="15"/>
      <c r="I27" s="15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44"/>
      <c r="AA27" s="47">
        <f t="shared" si="5"/>
        <v>0</v>
      </c>
      <c r="AB27" s="46"/>
      <c r="AE27" s="169"/>
    </row>
    <row r="28" spans="1:31" s="42" customFormat="1" ht="11.25">
      <c r="A28" s="100" t="s">
        <v>68</v>
      </c>
      <c r="B28" s="15"/>
      <c r="C28" s="43"/>
      <c r="D28" s="43"/>
      <c r="E28" s="43"/>
      <c r="F28" s="15"/>
      <c r="G28" s="15"/>
      <c r="H28" s="15"/>
      <c r="I28" s="15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>
        <v>212</v>
      </c>
      <c r="V28" s="12"/>
      <c r="W28" s="12"/>
      <c r="X28" s="12"/>
      <c r="Y28" s="12"/>
      <c r="Z28" s="44"/>
      <c r="AA28" s="47">
        <f t="shared" si="5"/>
        <v>212</v>
      </c>
      <c r="AB28" s="46"/>
      <c r="AE28" s="169"/>
    </row>
    <row r="29" spans="1:31" s="42" customFormat="1" ht="11.25">
      <c r="A29" s="42" t="s">
        <v>70</v>
      </c>
      <c r="B29" s="15"/>
      <c r="C29" s="43"/>
      <c r="D29" s="43"/>
      <c r="E29" s="43"/>
      <c r="F29" s="15"/>
      <c r="G29" s="15"/>
      <c r="H29" s="15"/>
      <c r="I29" s="15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>
        <v>45</v>
      </c>
      <c r="X29" s="12"/>
      <c r="Y29" s="12"/>
      <c r="Z29" s="44"/>
      <c r="AA29" s="47">
        <f t="shared" si="5"/>
        <v>45</v>
      </c>
      <c r="AB29" s="46"/>
      <c r="AE29" s="169"/>
    </row>
    <row r="30" spans="1:31" s="42" customFormat="1" ht="11.25">
      <c r="A30" s="48" t="s">
        <v>71</v>
      </c>
      <c r="B30" s="15"/>
      <c r="C30" s="43"/>
      <c r="D30" s="43"/>
      <c r="E30" s="43"/>
      <c r="F30" s="15"/>
      <c r="G30" s="15"/>
      <c r="H30" s="15"/>
      <c r="I30" s="15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>
        <v>96</v>
      </c>
      <c r="X30" s="12"/>
      <c r="Y30" s="12"/>
      <c r="Z30" s="44"/>
      <c r="AA30" s="47">
        <f t="shared" si="5"/>
        <v>96</v>
      </c>
      <c r="AB30" s="46"/>
      <c r="AE30" s="169"/>
    </row>
    <row r="31" spans="1:31" s="42" customFormat="1" ht="11.25">
      <c r="A31" s="48" t="s">
        <v>36</v>
      </c>
      <c r="B31" s="15"/>
      <c r="C31" s="43"/>
      <c r="D31" s="43"/>
      <c r="E31" s="43"/>
      <c r="F31" s="15"/>
      <c r="G31" s="49"/>
      <c r="H31" s="15"/>
      <c r="I31" s="15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44"/>
      <c r="AA31" s="47">
        <f t="shared" si="5"/>
        <v>0</v>
      </c>
      <c r="AB31" s="46"/>
      <c r="AE31" s="169"/>
    </row>
    <row r="32" spans="1:31" s="42" customFormat="1" ht="11.25">
      <c r="A32" s="48" t="s">
        <v>37</v>
      </c>
      <c r="B32" s="43"/>
      <c r="C32" s="43"/>
      <c r="D32" s="43"/>
      <c r="E32" s="43"/>
      <c r="F32" s="43"/>
      <c r="G32" s="43"/>
      <c r="H32" s="43"/>
      <c r="I32" s="43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>
        <v>194</v>
      </c>
      <c r="V32" s="48"/>
      <c r="W32" s="48">
        <v>368</v>
      </c>
      <c r="X32" s="48"/>
      <c r="Y32" s="48"/>
      <c r="Z32" s="112"/>
      <c r="AA32" s="120">
        <f t="shared" si="5"/>
        <v>562</v>
      </c>
      <c r="AB32" s="121"/>
      <c r="AE32" s="169"/>
    </row>
    <row r="33" spans="1:31" ht="15">
      <c r="A33" s="48" t="s">
        <v>38</v>
      </c>
      <c r="B33" s="56"/>
      <c r="C33" s="43"/>
      <c r="D33" s="57"/>
      <c r="E33" s="43"/>
      <c r="F33" s="15"/>
      <c r="G33" s="15"/>
      <c r="H33" s="15"/>
      <c r="I33" s="15"/>
      <c r="J33" s="58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>
        <v>592</v>
      </c>
      <c r="V33" s="12"/>
      <c r="W33" s="12">
        <v>408</v>
      </c>
      <c r="X33" s="12"/>
      <c r="Y33" s="12">
        <v>400</v>
      </c>
      <c r="Z33" s="59"/>
      <c r="AA33" s="45">
        <f t="shared" si="5"/>
        <v>1400</v>
      </c>
      <c r="AB33" s="46"/>
      <c r="AE33" s="169"/>
    </row>
    <row r="34" spans="1:31" s="42" customFormat="1" ht="11.25">
      <c r="A34" s="48" t="s">
        <v>39</v>
      </c>
      <c r="B34" s="15"/>
      <c r="C34" s="15"/>
      <c r="D34" s="15"/>
      <c r="E34" s="15"/>
      <c r="F34" s="15"/>
      <c r="G34" s="15"/>
      <c r="H34" s="15"/>
      <c r="I34" s="15"/>
      <c r="J34" s="12"/>
      <c r="K34" s="12"/>
      <c r="L34" s="12"/>
      <c r="M34" s="12"/>
      <c r="N34" s="12"/>
      <c r="O34" s="60"/>
      <c r="P34" s="60"/>
      <c r="Q34" s="60"/>
      <c r="R34" s="60"/>
      <c r="S34" s="60"/>
      <c r="T34" s="60"/>
      <c r="U34" s="60"/>
      <c r="V34" s="60"/>
      <c r="W34" s="119">
        <v>8</v>
      </c>
      <c r="X34" s="60"/>
      <c r="Y34" s="12"/>
      <c r="Z34" s="44"/>
      <c r="AA34" s="45">
        <f t="shared" si="5"/>
        <v>8</v>
      </c>
      <c r="AB34" s="46"/>
      <c r="AE34" s="169"/>
    </row>
    <row r="35" spans="1:31" ht="15">
      <c r="A35" s="48" t="s">
        <v>40</v>
      </c>
      <c r="B35" s="15"/>
      <c r="C35" s="15"/>
      <c r="D35" s="15"/>
      <c r="E35" s="15"/>
      <c r="F35" s="56"/>
      <c r="G35" s="15"/>
      <c r="H35" s="58"/>
      <c r="I35" s="15"/>
      <c r="J35" s="58"/>
      <c r="K35" s="12"/>
      <c r="L35" s="12"/>
      <c r="M35" s="12"/>
      <c r="N35" s="12"/>
      <c r="O35" s="60"/>
      <c r="P35" s="60"/>
      <c r="Q35" s="60"/>
      <c r="R35" s="60"/>
      <c r="S35" s="60"/>
      <c r="T35" s="60"/>
      <c r="U35" s="60">
        <v>18</v>
      </c>
      <c r="V35" s="60"/>
      <c r="W35" s="119">
        <v>32</v>
      </c>
      <c r="X35" s="60"/>
      <c r="Y35" s="12">
        <v>9</v>
      </c>
      <c r="Z35" s="59"/>
      <c r="AA35" s="45">
        <f t="shared" si="5"/>
        <v>59</v>
      </c>
      <c r="AB35" s="46"/>
      <c r="AE35" s="169"/>
    </row>
    <row r="36" spans="1:31" s="61" customFormat="1" ht="15">
      <c r="A36" s="111" t="s">
        <v>41</v>
      </c>
      <c r="B36" s="63"/>
      <c r="C36" s="63">
        <f>SUM(C17:C35)</f>
        <v>0</v>
      </c>
      <c r="D36" s="63"/>
      <c r="E36" s="63">
        <f>SUM(E17:E35)</f>
        <v>0</v>
      </c>
      <c r="F36" s="63"/>
      <c r="G36" s="63">
        <f>SUM(G17:G35)</f>
        <v>0</v>
      </c>
      <c r="H36" s="112"/>
      <c r="I36" s="63">
        <f>SUM(I17:I35)</f>
        <v>0</v>
      </c>
      <c r="J36" s="112"/>
      <c r="K36" s="112">
        <f>SUM(K17:K35)</f>
        <v>0</v>
      </c>
      <c r="L36" s="112"/>
      <c r="M36" s="112">
        <f>SUM(M17:M35)</f>
        <v>0</v>
      </c>
      <c r="N36" s="112"/>
      <c r="O36" s="112">
        <f>SUM(O17:O35)</f>
        <v>0</v>
      </c>
      <c r="P36" s="112"/>
      <c r="Q36" s="112">
        <f>SUM(Q17:Q35)</f>
        <v>0</v>
      </c>
      <c r="R36" s="112"/>
      <c r="S36" s="112">
        <f>SUM(S17:S35)</f>
        <v>0</v>
      </c>
      <c r="T36" s="112"/>
      <c r="U36" s="112">
        <f>SUM(U17:U35)</f>
        <v>1115</v>
      </c>
      <c r="V36" s="112"/>
      <c r="W36" s="112">
        <f>SUM(W17:W35)</f>
        <v>1086</v>
      </c>
      <c r="X36" s="112"/>
      <c r="Y36" s="112">
        <f>SUM(Y18:Y35)</f>
        <v>417</v>
      </c>
      <c r="Z36" s="112"/>
      <c r="AA36" s="64">
        <f>SUM(AA17:AA35)</f>
        <v>2618</v>
      </c>
      <c r="AB36" s="102">
        <f>SUM(AB11+AA36)</f>
        <v>28439</v>
      </c>
      <c r="AD36" s="62"/>
      <c r="AE36" s="169"/>
    </row>
    <row r="37" spans="1:31" s="61" customFormat="1" ht="15">
      <c r="A37" s="113">
        <v>2013</v>
      </c>
      <c r="B37" s="125" t="s">
        <v>42</v>
      </c>
      <c r="C37" s="125"/>
      <c r="D37" s="125" t="s">
        <v>65</v>
      </c>
      <c r="E37" s="125"/>
      <c r="F37" s="125" t="s">
        <v>42</v>
      </c>
      <c r="G37" s="125"/>
      <c r="H37" s="125" t="s">
        <v>44</v>
      </c>
      <c r="I37" s="125"/>
      <c r="J37" s="125" t="s">
        <v>42</v>
      </c>
      <c r="K37" s="125"/>
      <c r="L37" s="125" t="s">
        <v>44</v>
      </c>
      <c r="M37" s="125"/>
      <c r="N37" s="125" t="s">
        <v>42</v>
      </c>
      <c r="O37" s="125"/>
      <c r="P37" s="125" t="s">
        <v>42</v>
      </c>
      <c r="Q37" s="125"/>
      <c r="R37" s="122" t="s">
        <v>18</v>
      </c>
      <c r="S37" s="122"/>
      <c r="T37" s="128" t="s">
        <v>69</v>
      </c>
      <c r="U37" s="128"/>
      <c r="V37" s="128" t="s">
        <v>72</v>
      </c>
      <c r="W37" s="128"/>
      <c r="X37" s="128" t="s">
        <v>69</v>
      </c>
      <c r="Y37" s="128"/>
      <c r="Z37" s="112"/>
      <c r="AA37" s="64"/>
      <c r="AB37" s="101"/>
      <c r="AD37" s="62"/>
      <c r="AE37" s="169"/>
    </row>
    <row r="38" spans="1:31" s="68" customFormat="1" ht="15">
      <c r="A38" s="114"/>
      <c r="B38" s="65"/>
      <c r="C38" s="65"/>
      <c r="D38" s="65">
        <v>3346</v>
      </c>
      <c r="E38" s="65">
        <v>1673</v>
      </c>
      <c r="F38" s="65">
        <v>4323</v>
      </c>
      <c r="G38" s="65">
        <v>2385</v>
      </c>
      <c r="H38" s="66">
        <v>3005</v>
      </c>
      <c r="I38" s="65">
        <v>1427</v>
      </c>
      <c r="J38" s="66">
        <v>3382</v>
      </c>
      <c r="K38" s="66">
        <v>1142</v>
      </c>
      <c r="L38" s="66">
        <v>3657</v>
      </c>
      <c r="M38" s="66">
        <v>1429</v>
      </c>
      <c r="N38" s="66">
        <v>4302</v>
      </c>
      <c r="O38" s="66">
        <v>1762</v>
      </c>
      <c r="P38" s="66">
        <v>2893</v>
      </c>
      <c r="Q38" s="66">
        <v>1715</v>
      </c>
      <c r="R38" s="66">
        <v>4440</v>
      </c>
      <c r="S38" s="66">
        <v>2225</v>
      </c>
      <c r="T38" s="66">
        <v>3599</v>
      </c>
      <c r="U38" s="66">
        <v>3513</v>
      </c>
      <c r="V38" s="66">
        <v>2393</v>
      </c>
      <c r="W38" s="66">
        <v>2990</v>
      </c>
      <c r="X38" s="66">
        <v>2831</v>
      </c>
      <c r="Y38" s="66">
        <v>4430</v>
      </c>
      <c r="Z38" s="66"/>
      <c r="AA38" s="67"/>
      <c r="AB38" s="117"/>
      <c r="AD38" s="69"/>
      <c r="AE38" s="169"/>
    </row>
    <row r="39" spans="1:31" s="61" customFormat="1" ht="15">
      <c r="A39" s="113">
        <v>2012</v>
      </c>
      <c r="B39" s="125" t="s">
        <v>42</v>
      </c>
      <c r="C39" s="125"/>
      <c r="D39" s="125" t="s">
        <v>43</v>
      </c>
      <c r="E39" s="125"/>
      <c r="F39" s="125" t="s">
        <v>42</v>
      </c>
      <c r="G39" s="130"/>
      <c r="H39" s="125" t="s">
        <v>44</v>
      </c>
      <c r="I39" s="130"/>
      <c r="J39" s="128" t="s">
        <v>45</v>
      </c>
      <c r="K39" s="128"/>
      <c r="L39" s="125" t="s">
        <v>44</v>
      </c>
      <c r="M39" s="130"/>
      <c r="N39" s="128" t="s">
        <v>45</v>
      </c>
      <c r="O39" s="128"/>
      <c r="P39" s="122" t="s">
        <v>17</v>
      </c>
      <c r="Q39" s="122"/>
      <c r="R39" s="122" t="s">
        <v>18</v>
      </c>
      <c r="S39" s="122"/>
      <c r="T39" s="122" t="s">
        <v>17</v>
      </c>
      <c r="U39" s="122"/>
      <c r="V39" s="122" t="s">
        <v>18</v>
      </c>
      <c r="W39" s="122"/>
      <c r="X39" s="128" t="s">
        <v>46</v>
      </c>
      <c r="Y39" s="128"/>
      <c r="Z39" s="128"/>
      <c r="AA39" s="128"/>
      <c r="AB39" s="103"/>
      <c r="AD39" s="62"/>
      <c r="AE39" s="169"/>
    </row>
    <row r="40" spans="1:31" s="68" customFormat="1" ht="15">
      <c r="A40" s="114"/>
      <c r="B40" s="13"/>
      <c r="C40" s="13"/>
      <c r="D40" s="65">
        <v>3920</v>
      </c>
      <c r="E40" s="65">
        <v>3196</v>
      </c>
      <c r="F40" s="65">
        <v>4352</v>
      </c>
      <c r="G40" s="65">
        <v>2514</v>
      </c>
      <c r="H40" s="66">
        <v>3925</v>
      </c>
      <c r="I40" s="65">
        <v>2447</v>
      </c>
      <c r="J40" s="66">
        <v>3842</v>
      </c>
      <c r="K40" s="66">
        <v>1332</v>
      </c>
      <c r="L40" s="66">
        <v>2436</v>
      </c>
      <c r="M40" s="66">
        <v>1006</v>
      </c>
      <c r="N40" s="66">
        <v>4038</v>
      </c>
      <c r="O40" s="66">
        <v>2250</v>
      </c>
      <c r="P40" s="66">
        <v>2280</v>
      </c>
      <c r="Q40" s="66">
        <v>1430</v>
      </c>
      <c r="R40" s="66">
        <v>4083</v>
      </c>
      <c r="S40" s="66">
        <v>1761</v>
      </c>
      <c r="T40" s="66">
        <v>4275</v>
      </c>
      <c r="U40" s="66">
        <v>1525</v>
      </c>
      <c r="V40" s="66">
        <v>2837</v>
      </c>
      <c r="W40" s="66">
        <v>1374</v>
      </c>
      <c r="X40" s="66">
        <v>2524</v>
      </c>
      <c r="Y40" s="66">
        <v>1934</v>
      </c>
      <c r="Z40" s="67">
        <f>SUM(B40+D40+F40+H40+J40+L40+N40+P40+R40+T40+V40+X40)</f>
        <v>38512</v>
      </c>
      <c r="AA40" s="67">
        <f>SUM(Y40+W40+U40+S40+Q40+O40+M40+K40+I40+G40+E40+C40)</f>
        <v>20769</v>
      </c>
      <c r="AB40" s="104">
        <f>SUM(Z40:AA40)</f>
        <v>59281</v>
      </c>
      <c r="AD40" s="69"/>
      <c r="AE40" s="169"/>
    </row>
    <row r="41" spans="1:31" s="1" customFormat="1" ht="15">
      <c r="A41" s="115">
        <v>2011</v>
      </c>
      <c r="B41" s="125" t="s">
        <v>42</v>
      </c>
      <c r="C41" s="125"/>
      <c r="D41" s="125" t="s">
        <v>47</v>
      </c>
      <c r="E41" s="125"/>
      <c r="F41" s="125" t="s">
        <v>42</v>
      </c>
      <c r="G41" s="130"/>
      <c r="H41" s="125" t="s">
        <v>44</v>
      </c>
      <c r="I41" s="130"/>
      <c r="J41" s="128" t="s">
        <v>45</v>
      </c>
      <c r="K41" s="128"/>
      <c r="L41" s="125" t="s">
        <v>44</v>
      </c>
      <c r="M41" s="130"/>
      <c r="N41" s="128" t="s">
        <v>45</v>
      </c>
      <c r="O41" s="128"/>
      <c r="P41" s="122" t="s">
        <v>17</v>
      </c>
      <c r="Q41" s="122"/>
      <c r="R41" s="122" t="s">
        <v>18</v>
      </c>
      <c r="S41" s="122"/>
      <c r="T41" s="122" t="s">
        <v>17</v>
      </c>
      <c r="U41" s="122"/>
      <c r="V41" s="122" t="s">
        <v>18</v>
      </c>
      <c r="W41" s="122"/>
      <c r="X41" s="128" t="s">
        <v>46</v>
      </c>
      <c r="Y41" s="128"/>
      <c r="Z41" s="116"/>
      <c r="AA41" s="83"/>
      <c r="AB41" s="105"/>
      <c r="AD41" s="70"/>
      <c r="AE41" s="169"/>
    </row>
    <row r="42" spans="1:31" s="76" customFormat="1" ht="15">
      <c r="A42" s="71"/>
      <c r="B42" s="106"/>
      <c r="C42" s="106"/>
      <c r="D42" s="107">
        <v>1159</v>
      </c>
      <c r="E42" s="107">
        <v>1501</v>
      </c>
      <c r="F42" s="106">
        <v>2229</v>
      </c>
      <c r="G42" s="106">
        <v>1597</v>
      </c>
      <c r="H42" s="108">
        <v>3401</v>
      </c>
      <c r="I42" s="106">
        <v>1421</v>
      </c>
      <c r="J42" s="108">
        <v>2768</v>
      </c>
      <c r="K42" s="108">
        <v>1607</v>
      </c>
      <c r="L42" s="108">
        <v>2413</v>
      </c>
      <c r="M42" s="108">
        <v>1118</v>
      </c>
      <c r="N42" s="108">
        <v>3795</v>
      </c>
      <c r="O42" s="108">
        <v>2463</v>
      </c>
      <c r="P42" s="108">
        <v>2067</v>
      </c>
      <c r="Q42" s="108">
        <v>1638</v>
      </c>
      <c r="R42" s="108">
        <v>3320</v>
      </c>
      <c r="S42" s="108">
        <v>2451</v>
      </c>
      <c r="T42" s="108">
        <v>3116</v>
      </c>
      <c r="U42" s="108">
        <v>2299</v>
      </c>
      <c r="V42" s="108">
        <v>2977</v>
      </c>
      <c r="W42" s="108">
        <v>1444</v>
      </c>
      <c r="X42" s="108">
        <v>3011</v>
      </c>
      <c r="Y42" s="109">
        <v>1041</v>
      </c>
      <c r="Z42" s="110">
        <f>SUM(B42+D42+F42+H42+J42+L42+N42+P42+R42+T42+V42)</f>
        <v>27245</v>
      </c>
      <c r="AA42" s="110">
        <f>SUM(Y42+W42+U42+S42+Q42+O42+M42+K42+I42+G42+E42+C42)</f>
        <v>18580</v>
      </c>
      <c r="AB42" s="75">
        <f>SUM(Z42+AA42)</f>
        <v>45825</v>
      </c>
      <c r="AD42" s="77"/>
      <c r="AE42" s="169"/>
    </row>
    <row r="43" spans="1:31" s="1" customFormat="1" ht="15.75">
      <c r="A43" s="78">
        <v>2010</v>
      </c>
      <c r="B43" s="122" t="s">
        <v>15</v>
      </c>
      <c r="C43" s="122"/>
      <c r="D43" s="125" t="s">
        <v>47</v>
      </c>
      <c r="E43" s="125"/>
      <c r="F43" s="122" t="s">
        <v>17</v>
      </c>
      <c r="G43" s="122"/>
      <c r="H43" s="126" t="s">
        <v>44</v>
      </c>
      <c r="I43" s="127"/>
      <c r="J43" s="122" t="s">
        <v>48</v>
      </c>
      <c r="K43" s="129"/>
      <c r="L43" s="122" t="s">
        <v>49</v>
      </c>
      <c r="M43" s="122"/>
      <c r="N43" s="122" t="s">
        <v>17</v>
      </c>
      <c r="O43" s="122"/>
      <c r="P43" s="122" t="s">
        <v>17</v>
      </c>
      <c r="Q43" s="122"/>
      <c r="R43" s="122" t="s">
        <v>18</v>
      </c>
      <c r="S43" s="122"/>
      <c r="T43" s="122" t="s">
        <v>17</v>
      </c>
      <c r="U43" s="122"/>
      <c r="V43" s="122" t="s">
        <v>18</v>
      </c>
      <c r="W43" s="122"/>
      <c r="X43" s="122" t="s">
        <v>17</v>
      </c>
      <c r="Y43" s="122"/>
      <c r="Z43" s="79"/>
      <c r="AA43" s="80"/>
      <c r="AB43" s="44"/>
      <c r="AE43" s="169"/>
    </row>
    <row r="44" spans="1:31" s="76" customFormat="1" ht="15">
      <c r="A44" s="73"/>
      <c r="B44" s="13"/>
      <c r="C44" s="13"/>
      <c r="D44" s="72">
        <v>3225</v>
      </c>
      <c r="E44" s="72">
        <v>1758</v>
      </c>
      <c r="F44" s="13">
        <v>4085</v>
      </c>
      <c r="G44" s="13">
        <v>2158</v>
      </c>
      <c r="H44" s="55">
        <v>3718</v>
      </c>
      <c r="I44" s="13">
        <v>2456</v>
      </c>
      <c r="J44" s="55">
        <v>2849</v>
      </c>
      <c r="K44" s="55">
        <v>2387</v>
      </c>
      <c r="L44" s="55">
        <v>2403</v>
      </c>
      <c r="M44" s="55">
        <v>1049</v>
      </c>
      <c r="N44" s="55">
        <v>6598</v>
      </c>
      <c r="O44" s="55">
        <v>2155</v>
      </c>
      <c r="P44" s="55">
        <v>2894</v>
      </c>
      <c r="Q44" s="55">
        <v>3247</v>
      </c>
      <c r="R44" s="55">
        <v>8307</v>
      </c>
      <c r="S44" s="55">
        <v>5467</v>
      </c>
      <c r="T44" s="55">
        <v>6845</v>
      </c>
      <c r="U44" s="55">
        <v>5934</v>
      </c>
      <c r="V44" s="55">
        <v>5543</v>
      </c>
      <c r="W44" s="55">
        <v>4277</v>
      </c>
      <c r="X44" s="55">
        <v>3055</v>
      </c>
      <c r="Y44" s="73">
        <v>2549</v>
      </c>
      <c r="Z44" s="74">
        <f>SUM(B44+D44+F44+H44+J44+N44+P44+R44+T44+V44+X44+L44)</f>
        <v>49522</v>
      </c>
      <c r="AA44" s="74">
        <f>SUM(C44+E44+G44+I44+K44+O44+Q44+S44+U44+W44+Y44+M44)</f>
        <v>33437</v>
      </c>
      <c r="AB44" s="75">
        <f>SUM(Z44:AA44)</f>
        <v>82959</v>
      </c>
      <c r="AC44" s="76">
        <v>86092</v>
      </c>
      <c r="AD44" s="77">
        <f>SUM(AC44-AB44)</f>
        <v>3133</v>
      </c>
      <c r="AE44" s="169"/>
    </row>
    <row r="45" spans="1:31" s="1" customFormat="1" ht="15.75">
      <c r="A45" s="81">
        <v>2009</v>
      </c>
      <c r="B45" s="122" t="s">
        <v>15</v>
      </c>
      <c r="C45" s="122"/>
      <c r="D45" s="125" t="s">
        <v>47</v>
      </c>
      <c r="E45" s="125"/>
      <c r="F45" s="122" t="s">
        <v>17</v>
      </c>
      <c r="G45" s="122"/>
      <c r="H45" s="126" t="s">
        <v>44</v>
      </c>
      <c r="I45" s="127"/>
      <c r="J45" s="122" t="s">
        <v>50</v>
      </c>
      <c r="K45" s="122"/>
      <c r="L45" s="122" t="s">
        <v>49</v>
      </c>
      <c r="M45" s="122"/>
      <c r="N45" s="122" t="s">
        <v>17</v>
      </c>
      <c r="O45" s="122"/>
      <c r="P45" s="122" t="s">
        <v>17</v>
      </c>
      <c r="Q45" s="122"/>
      <c r="R45" s="122" t="s">
        <v>18</v>
      </c>
      <c r="S45" s="122"/>
      <c r="T45" s="122" t="s">
        <v>17</v>
      </c>
      <c r="U45" s="122"/>
      <c r="V45" s="122" t="s">
        <v>18</v>
      </c>
      <c r="W45" s="122"/>
      <c r="X45" s="122" t="s">
        <v>17</v>
      </c>
      <c r="Y45" s="122"/>
      <c r="Z45" s="82"/>
      <c r="AA45" s="82"/>
      <c r="AB45" s="83"/>
      <c r="AD45" s="70"/>
      <c r="AE45" s="169"/>
    </row>
    <row r="46" spans="1:31" s="76" customFormat="1" ht="15">
      <c r="A46" s="84"/>
      <c r="B46" s="13"/>
      <c r="C46" s="13"/>
      <c r="D46" s="72">
        <v>1246</v>
      </c>
      <c r="E46" s="72">
        <v>935</v>
      </c>
      <c r="F46" s="13">
        <v>2433</v>
      </c>
      <c r="G46" s="13">
        <v>1964</v>
      </c>
      <c r="H46" s="55">
        <v>3367</v>
      </c>
      <c r="I46" s="13">
        <v>2198</v>
      </c>
      <c r="J46" s="55">
        <v>1949</v>
      </c>
      <c r="K46" s="55">
        <v>1084</v>
      </c>
      <c r="L46" s="55">
        <v>2094</v>
      </c>
      <c r="M46" s="55">
        <v>1247</v>
      </c>
      <c r="N46" s="55">
        <v>4281</v>
      </c>
      <c r="O46" s="55">
        <v>1792</v>
      </c>
      <c r="P46" s="55">
        <v>2479</v>
      </c>
      <c r="Q46" s="55">
        <v>2418</v>
      </c>
      <c r="R46" s="55">
        <v>3556</v>
      </c>
      <c r="S46" s="55">
        <v>1699</v>
      </c>
      <c r="T46" s="55">
        <v>3396</v>
      </c>
      <c r="U46" s="55">
        <v>1666</v>
      </c>
      <c r="V46" s="55">
        <v>2252</v>
      </c>
      <c r="W46" s="55">
        <v>1888</v>
      </c>
      <c r="X46" s="55">
        <v>2490</v>
      </c>
      <c r="Y46" s="73">
        <v>2009</v>
      </c>
      <c r="Z46" s="74">
        <f>SUM(B46+D46+F46+H46+J46+N46+P46+R46+T46+V46+X46+L46)</f>
        <v>29543</v>
      </c>
      <c r="AA46" s="74">
        <f>SUM(C46+E46+G46+I46+K46+M46+O46+Q46+S46+U46+W46+Y46)</f>
        <v>18900</v>
      </c>
      <c r="AB46" s="75">
        <f>SUM(Z46+AA46)</f>
        <v>48443</v>
      </c>
      <c r="AC46" s="76">
        <v>51099</v>
      </c>
      <c r="AD46" s="77">
        <f>SUM(AC46-AB46)</f>
        <v>2656</v>
      </c>
      <c r="AE46" s="169"/>
    </row>
    <row r="47" spans="1:31" s="1" customFormat="1" ht="15.75">
      <c r="A47" s="81">
        <v>2008</v>
      </c>
      <c r="B47" s="122" t="s">
        <v>15</v>
      </c>
      <c r="C47" s="122"/>
      <c r="D47" s="125" t="s">
        <v>43</v>
      </c>
      <c r="E47" s="125"/>
      <c r="F47" s="122" t="s">
        <v>17</v>
      </c>
      <c r="G47" s="122"/>
      <c r="H47" s="126" t="s">
        <v>44</v>
      </c>
      <c r="I47" s="127"/>
      <c r="J47" s="122" t="s">
        <v>50</v>
      </c>
      <c r="K47" s="122"/>
      <c r="L47" s="122" t="s">
        <v>49</v>
      </c>
      <c r="M47" s="122"/>
      <c r="N47" s="122" t="s">
        <v>17</v>
      </c>
      <c r="O47" s="122"/>
      <c r="P47" s="122" t="s">
        <v>17</v>
      </c>
      <c r="Q47" s="122"/>
      <c r="R47" s="122" t="s">
        <v>18</v>
      </c>
      <c r="S47" s="122"/>
      <c r="T47" s="122" t="s">
        <v>17</v>
      </c>
      <c r="U47" s="122"/>
      <c r="V47" s="122" t="s">
        <v>18</v>
      </c>
      <c r="W47" s="122"/>
      <c r="X47" s="122" t="s">
        <v>17</v>
      </c>
      <c r="Y47" s="122"/>
      <c r="Z47" s="85"/>
      <c r="AA47" s="85"/>
      <c r="AB47" s="59"/>
      <c r="AE47" s="169"/>
    </row>
    <row r="48" spans="1:31" s="76" customFormat="1" ht="15">
      <c r="A48" s="84"/>
      <c r="B48" s="13"/>
      <c r="C48" s="13"/>
      <c r="D48" s="72">
        <v>1606</v>
      </c>
      <c r="E48" s="72">
        <v>1056</v>
      </c>
      <c r="F48" s="13">
        <v>4033</v>
      </c>
      <c r="G48" s="13">
        <v>2449</v>
      </c>
      <c r="H48" s="55">
        <v>2120</v>
      </c>
      <c r="I48" s="13">
        <v>2006</v>
      </c>
      <c r="J48" s="55">
        <v>3365</v>
      </c>
      <c r="K48" s="55">
        <v>1941</v>
      </c>
      <c r="L48" s="55">
        <v>2666</v>
      </c>
      <c r="M48" s="55">
        <v>972</v>
      </c>
      <c r="N48" s="55">
        <v>4097</v>
      </c>
      <c r="O48" s="55">
        <v>2112</v>
      </c>
      <c r="P48" s="55">
        <v>2296</v>
      </c>
      <c r="Q48" s="55">
        <v>1105</v>
      </c>
      <c r="R48" s="55">
        <v>3819</v>
      </c>
      <c r="S48" s="55">
        <v>2428</v>
      </c>
      <c r="T48" s="55">
        <v>3503</v>
      </c>
      <c r="U48" s="55">
        <v>1889</v>
      </c>
      <c r="V48" s="55">
        <v>2039</v>
      </c>
      <c r="W48" s="55">
        <v>2088</v>
      </c>
      <c r="X48" s="55">
        <v>1708</v>
      </c>
      <c r="Y48" s="73">
        <v>1444</v>
      </c>
      <c r="Z48" s="86">
        <f>SUM(B48+D48+F48+H48+J48+L48+N48+P48+R48+T48+V48+X48)</f>
        <v>31252</v>
      </c>
      <c r="AA48" s="87">
        <f>SUM(C48+E48+G48+I48+K48+M48+O48+Q48+S48+U48+W48+Y48)</f>
        <v>19490</v>
      </c>
      <c r="AB48" s="88">
        <f>SUM(Z48+AA48)</f>
        <v>50742</v>
      </c>
      <c r="AC48" s="76">
        <v>54017</v>
      </c>
      <c r="AD48" s="77">
        <f>SUM(AC48-AB48)</f>
        <v>3275</v>
      </c>
      <c r="AE48" s="169"/>
    </row>
    <row r="49" spans="1:28" s="91" customFormat="1" ht="15.75">
      <c r="A49" s="89">
        <v>2007</v>
      </c>
      <c r="B49" s="123">
        <v>2763</v>
      </c>
      <c r="C49" s="123"/>
      <c r="D49" s="124">
        <v>3118</v>
      </c>
      <c r="E49" s="124"/>
      <c r="F49" s="124"/>
      <c r="G49" s="124"/>
      <c r="H49" s="33"/>
      <c r="I49" s="32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>
        <f>SUM(X49+V49+T49+R49+P49+N49+L49+J49+H49+F49+D49+B49)</f>
        <v>5881</v>
      </c>
      <c r="AA49" s="90">
        <f>SUM(Y48+W48+U48+S48+Q48+O48+M48+K48+I48+G48+E48)</f>
        <v>19490</v>
      </c>
      <c r="AB49" s="33">
        <f>SUM(Z49:AA49)</f>
        <v>25371</v>
      </c>
    </row>
    <row r="50" spans="1:28" ht="15">
      <c r="A50" s="92" t="s">
        <v>51</v>
      </c>
      <c r="S50" s="95">
        <v>1198</v>
      </c>
      <c r="T50" s="97"/>
      <c r="U50" s="95">
        <v>1124</v>
      </c>
      <c r="V50" s="96"/>
      <c r="W50" s="97">
        <v>1808</v>
      </c>
      <c r="X50" s="96"/>
      <c r="Y50" s="95">
        <v>908</v>
      </c>
      <c r="AB50" s="98">
        <f>SUM(B50:AA50)</f>
        <v>5038</v>
      </c>
    </row>
  </sheetData>
  <sheetProtection/>
  <mergeCells count="172">
    <mergeCell ref="T47:U47"/>
    <mergeCell ref="V47:W47"/>
    <mergeCell ref="X47:Y47"/>
    <mergeCell ref="B49:C49"/>
    <mergeCell ref="D49:E49"/>
    <mergeCell ref="F49:G49"/>
    <mergeCell ref="X45:Y45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L45:M45"/>
    <mergeCell ref="N45:O45"/>
    <mergeCell ref="P45:Q45"/>
    <mergeCell ref="R45:S45"/>
    <mergeCell ref="T45:U45"/>
    <mergeCell ref="V45:W45"/>
    <mergeCell ref="P43:Q43"/>
    <mergeCell ref="R43:S43"/>
    <mergeCell ref="T43:U43"/>
    <mergeCell ref="V43:W43"/>
    <mergeCell ref="X43:Y43"/>
    <mergeCell ref="B45:C45"/>
    <mergeCell ref="D45:E45"/>
    <mergeCell ref="F45:G45"/>
    <mergeCell ref="H45:I45"/>
    <mergeCell ref="J45:K45"/>
    <mergeCell ref="T41:U41"/>
    <mergeCell ref="V41:W41"/>
    <mergeCell ref="X41:Y41"/>
    <mergeCell ref="B43:C43"/>
    <mergeCell ref="D43:E43"/>
    <mergeCell ref="F43:G43"/>
    <mergeCell ref="H43:I43"/>
    <mergeCell ref="J43:K43"/>
    <mergeCell ref="L43:M43"/>
    <mergeCell ref="N43:O43"/>
    <mergeCell ref="Z39:AA39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N39:O39"/>
    <mergeCell ref="P39:Q39"/>
    <mergeCell ref="R39:S39"/>
    <mergeCell ref="T39:U39"/>
    <mergeCell ref="V39:W39"/>
    <mergeCell ref="X39:Y39"/>
    <mergeCell ref="B39:C39"/>
    <mergeCell ref="D39:E39"/>
    <mergeCell ref="F39:G39"/>
    <mergeCell ref="H39:I39"/>
    <mergeCell ref="J39:K39"/>
    <mergeCell ref="L39:M39"/>
    <mergeCell ref="N37:O37"/>
    <mergeCell ref="P37:Q37"/>
    <mergeCell ref="R37:S37"/>
    <mergeCell ref="T37:U37"/>
    <mergeCell ref="V37:W37"/>
    <mergeCell ref="X37:Y37"/>
    <mergeCell ref="T16:U16"/>
    <mergeCell ref="V16:W16"/>
    <mergeCell ref="X16:Y16"/>
    <mergeCell ref="Z16:AA16"/>
    <mergeCell ref="B37:C37"/>
    <mergeCell ref="D37:E37"/>
    <mergeCell ref="F37:G37"/>
    <mergeCell ref="H37:I37"/>
    <mergeCell ref="J37:K37"/>
    <mergeCell ref="L37:M37"/>
    <mergeCell ref="Z15:AA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N15:O15"/>
    <mergeCell ref="P15:Q15"/>
    <mergeCell ref="R15:S15"/>
    <mergeCell ref="T15:U15"/>
    <mergeCell ref="V15:W15"/>
    <mergeCell ref="X15:Y15"/>
    <mergeCell ref="T14:U14"/>
    <mergeCell ref="V14:W14"/>
    <mergeCell ref="X14:Y14"/>
    <mergeCell ref="Z14:AA14"/>
    <mergeCell ref="B15:C15"/>
    <mergeCell ref="D15:E15"/>
    <mergeCell ref="F15:G15"/>
    <mergeCell ref="H15:I15"/>
    <mergeCell ref="J15:K15"/>
    <mergeCell ref="L15:M15"/>
    <mergeCell ref="Z13:AA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N13:O13"/>
    <mergeCell ref="P13:Q13"/>
    <mergeCell ref="R13:S13"/>
    <mergeCell ref="T13:U13"/>
    <mergeCell ref="V13:W13"/>
    <mergeCell ref="X13:Y13"/>
    <mergeCell ref="B13:C13"/>
    <mergeCell ref="D13:E13"/>
    <mergeCell ref="F13:G13"/>
    <mergeCell ref="H13:I13"/>
    <mergeCell ref="J13:K13"/>
    <mergeCell ref="L13:M13"/>
    <mergeCell ref="P12:Q12"/>
    <mergeCell ref="R12:S12"/>
    <mergeCell ref="T12:U12"/>
    <mergeCell ref="V12:W12"/>
    <mergeCell ref="X12:Y12"/>
    <mergeCell ref="Z12:AA12"/>
    <mergeCell ref="X2:Y2"/>
    <mergeCell ref="AD4:AD5"/>
    <mergeCell ref="AD6:AD7"/>
    <mergeCell ref="B12:C12"/>
    <mergeCell ref="D12:E12"/>
    <mergeCell ref="F12:G12"/>
    <mergeCell ref="H12:I12"/>
    <mergeCell ref="J12:K12"/>
    <mergeCell ref="L12:M12"/>
    <mergeCell ref="N12:O12"/>
    <mergeCell ref="L2:M2"/>
    <mergeCell ref="N2:O2"/>
    <mergeCell ref="P2:Q2"/>
    <mergeCell ref="R2:S2"/>
    <mergeCell ref="T2:U2"/>
    <mergeCell ref="V2:W2"/>
    <mergeCell ref="X1:Y1"/>
    <mergeCell ref="Z1:AA2"/>
    <mergeCell ref="AB1:AB3"/>
    <mergeCell ref="AD1:AD3"/>
    <mergeCell ref="AE1:AE48"/>
    <mergeCell ref="B2:C2"/>
    <mergeCell ref="D2:E2"/>
    <mergeCell ref="F2:G2"/>
    <mergeCell ref="H2:I2"/>
    <mergeCell ref="J2:K2"/>
    <mergeCell ref="L1:M1"/>
    <mergeCell ref="N1:O1"/>
    <mergeCell ref="P1:Q1"/>
    <mergeCell ref="R1:S1"/>
    <mergeCell ref="T1:U1"/>
    <mergeCell ref="V1:W1"/>
    <mergeCell ref="A1:A3"/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2015-02-19T20:20:26Z</cp:lastPrinted>
  <dcterms:created xsi:type="dcterms:W3CDTF">2014-02-05T19:32:38Z</dcterms:created>
  <dcterms:modified xsi:type="dcterms:W3CDTF">2015-02-19T20:21:17Z</dcterms:modified>
  <cp:category/>
  <cp:version/>
  <cp:contentType/>
  <cp:contentStatus/>
</cp:coreProperties>
</file>