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700" yWindow="30" windowWidth="12810" windowHeight="9900" tabRatio="669" firstSheet="4" activeTab="11"/>
  </bookViews>
  <sheets>
    <sheet name="ENERO NVO" sheetId="18" r:id="rId1"/>
    <sheet name="FEBRERO NVO" sheetId="19" r:id="rId2"/>
    <sheet name="MARZO NVO" sheetId="20" r:id="rId3"/>
    <sheet name="ABRIL NVO" sheetId="21" r:id="rId4"/>
    <sheet name="MAYO NVO" sheetId="22" r:id="rId5"/>
    <sheet name="JUNIO NVO" sheetId="23" r:id="rId6"/>
    <sheet name="JULIO NVO" sheetId="24" r:id="rId7"/>
    <sheet name="AGOSTO NVO" sheetId="25" r:id="rId8"/>
    <sheet name="SEPTIEMBRE NVO FTO." sheetId="14" r:id="rId9"/>
    <sheet name="OCTUBRE NVO." sheetId="15" r:id="rId10"/>
    <sheet name="NOVIEMBRE NVO" sheetId="16" r:id="rId11"/>
    <sheet name="DICIEMBRE NVO" sheetId="17" r:id="rId12"/>
  </sheets>
  <calcPr calcId="124519" iterateDelta="1E-4"/>
</workbook>
</file>

<file path=xl/calcChain.xml><?xml version="1.0" encoding="utf-8"?>
<calcChain xmlns="http://schemas.openxmlformats.org/spreadsheetml/2006/main">
  <c r="P15" i="18"/>
  <c r="O28" i="20"/>
  <c r="P26"/>
  <c r="Q26"/>
  <c r="O28" i="25"/>
  <c r="D37" i="18"/>
  <c r="D39"/>
  <c r="D38"/>
  <c r="N46" i="25"/>
  <c r="L46"/>
  <c r="J46"/>
  <c r="H46"/>
  <c r="F46"/>
  <c r="D46"/>
  <c r="P45"/>
  <c r="P44"/>
  <c r="P43"/>
  <c r="P42"/>
  <c r="N39"/>
  <c r="L39"/>
  <c r="J39"/>
  <c r="H39"/>
  <c r="F39"/>
  <c r="D39"/>
  <c r="N38"/>
  <c r="L38"/>
  <c r="J38"/>
  <c r="H38"/>
  <c r="F38"/>
  <c r="D38"/>
  <c r="N37"/>
  <c r="L37"/>
  <c r="J37"/>
  <c r="H37"/>
  <c r="H40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24"/>
  <c r="L46"/>
  <c r="J46"/>
  <c r="H46"/>
  <c r="F46"/>
  <c r="D46"/>
  <c r="P45"/>
  <c r="P44"/>
  <c r="P43"/>
  <c r="P42"/>
  <c r="N39"/>
  <c r="L39"/>
  <c r="L40"/>
  <c r="J39"/>
  <c r="H39"/>
  <c r="F39"/>
  <c r="D39"/>
  <c r="N38"/>
  <c r="L38"/>
  <c r="J38"/>
  <c r="H38"/>
  <c r="F38"/>
  <c r="D38"/>
  <c r="N37"/>
  <c r="N40"/>
  <c r="L37"/>
  <c r="J37"/>
  <c r="H37"/>
  <c r="H40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23"/>
  <c r="L46"/>
  <c r="J46"/>
  <c r="H46"/>
  <c r="F46"/>
  <c r="D46"/>
  <c r="P45"/>
  <c r="P44"/>
  <c r="P43"/>
  <c r="P42"/>
  <c r="N39"/>
  <c r="L39"/>
  <c r="L40"/>
  <c r="J39"/>
  <c r="H39"/>
  <c r="F39"/>
  <c r="D39"/>
  <c r="N38"/>
  <c r="L38"/>
  <c r="J38"/>
  <c r="H38"/>
  <c r="F38"/>
  <c r="D38"/>
  <c r="N37"/>
  <c r="N40"/>
  <c r="L37"/>
  <c r="J37"/>
  <c r="H37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22"/>
  <c r="L46"/>
  <c r="J46"/>
  <c r="H46"/>
  <c r="F46"/>
  <c r="D46"/>
  <c r="P45"/>
  <c r="P44"/>
  <c r="P43"/>
  <c r="P42"/>
  <c r="N39"/>
  <c r="L39"/>
  <c r="J39"/>
  <c r="H39"/>
  <c r="F39"/>
  <c r="D39"/>
  <c r="N38"/>
  <c r="L38"/>
  <c r="J38"/>
  <c r="H38"/>
  <c r="F38"/>
  <c r="D38"/>
  <c r="N37"/>
  <c r="N40"/>
  <c r="L37"/>
  <c r="J37"/>
  <c r="H37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21"/>
  <c r="L46"/>
  <c r="J46"/>
  <c r="H46"/>
  <c r="F46"/>
  <c r="D46"/>
  <c r="P45"/>
  <c r="P44"/>
  <c r="P43"/>
  <c r="P42"/>
  <c r="N40"/>
  <c r="N39"/>
  <c r="L39"/>
  <c r="J39"/>
  <c r="H39"/>
  <c r="F39"/>
  <c r="D39"/>
  <c r="N38"/>
  <c r="L38"/>
  <c r="J38"/>
  <c r="H38"/>
  <c r="F38"/>
  <c r="D38"/>
  <c r="N37"/>
  <c r="L37"/>
  <c r="L40"/>
  <c r="J37"/>
  <c r="H37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20"/>
  <c r="L46"/>
  <c r="J46"/>
  <c r="H46"/>
  <c r="F46"/>
  <c r="D46"/>
  <c r="P45"/>
  <c r="P44"/>
  <c r="P43"/>
  <c r="P42"/>
  <c r="N39"/>
  <c r="L39"/>
  <c r="J39"/>
  <c r="H39"/>
  <c r="F39"/>
  <c r="D39"/>
  <c r="N38"/>
  <c r="L38"/>
  <c r="J38"/>
  <c r="H38"/>
  <c r="F38"/>
  <c r="D38"/>
  <c r="N37"/>
  <c r="L37"/>
  <c r="J37"/>
  <c r="H37"/>
  <c r="F37"/>
  <c r="D37"/>
  <c r="D40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19"/>
  <c r="L46"/>
  <c r="J46"/>
  <c r="H46"/>
  <c r="F46"/>
  <c r="D46"/>
  <c r="P45"/>
  <c r="P44"/>
  <c r="P43"/>
  <c r="P42"/>
  <c r="N39"/>
  <c r="L39"/>
  <c r="J39"/>
  <c r="H39"/>
  <c r="F39"/>
  <c r="D39"/>
  <c r="N38"/>
  <c r="L38"/>
  <c r="J38"/>
  <c r="H38"/>
  <c r="F38"/>
  <c r="D38"/>
  <c r="N37"/>
  <c r="N40"/>
  <c r="L37"/>
  <c r="J37"/>
  <c r="H37"/>
  <c r="F37"/>
  <c r="D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P27"/>
  <c r="Q26"/>
  <c r="P26"/>
  <c r="Q25"/>
  <c r="P25"/>
  <c r="Q24"/>
  <c r="P24"/>
  <c r="Q23"/>
  <c r="P23"/>
  <c r="Q22"/>
  <c r="P22"/>
  <c r="Q21"/>
  <c r="P21"/>
  <c r="O18"/>
  <c r="N18"/>
  <c r="M18"/>
  <c r="L18"/>
  <c r="K18"/>
  <c r="J18"/>
  <c r="I18"/>
  <c r="H18"/>
  <c r="G18"/>
  <c r="F18"/>
  <c r="E18"/>
  <c r="D18"/>
  <c r="Q17"/>
  <c r="P16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6" i="18"/>
  <c r="L46"/>
  <c r="J46"/>
  <c r="H46"/>
  <c r="F46"/>
  <c r="D46"/>
  <c r="P45"/>
  <c r="P44"/>
  <c r="P43"/>
  <c r="P42"/>
  <c r="N39"/>
  <c r="L39"/>
  <c r="J39"/>
  <c r="H39"/>
  <c r="F39"/>
  <c r="N38"/>
  <c r="L38"/>
  <c r="J38"/>
  <c r="H38"/>
  <c r="F38"/>
  <c r="N37"/>
  <c r="N40"/>
  <c r="L37"/>
  <c r="J37"/>
  <c r="H37"/>
  <c r="F37"/>
  <c r="N35"/>
  <c r="L35"/>
  <c r="J35"/>
  <c r="H35"/>
  <c r="F35"/>
  <c r="D35"/>
  <c r="P34"/>
  <c r="P33"/>
  <c r="P32"/>
  <c r="P31"/>
  <c r="R30"/>
  <c r="P30"/>
  <c r="P29"/>
  <c r="N28"/>
  <c r="M28"/>
  <c r="L28"/>
  <c r="K28"/>
  <c r="J28"/>
  <c r="I28"/>
  <c r="H28"/>
  <c r="G28"/>
  <c r="F28"/>
  <c r="E28"/>
  <c r="D28"/>
  <c r="Q27"/>
  <c r="R27"/>
  <c r="P27"/>
  <c r="Q26"/>
  <c r="P26"/>
  <c r="Q25"/>
  <c r="P25"/>
  <c r="Q24"/>
  <c r="P24"/>
  <c r="Q23"/>
  <c r="P23"/>
  <c r="Q22"/>
  <c r="R22"/>
  <c r="P22"/>
  <c r="Q21"/>
  <c r="P21"/>
  <c r="O18"/>
  <c r="N18"/>
  <c r="M18"/>
  <c r="L18"/>
  <c r="K18"/>
  <c r="J18"/>
  <c r="I18"/>
  <c r="H18"/>
  <c r="G18"/>
  <c r="F18"/>
  <c r="E18"/>
  <c r="D18"/>
  <c r="Q17"/>
  <c r="P16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N40" i="17"/>
  <c r="F40"/>
  <c r="H40"/>
  <c r="J40"/>
  <c r="L40"/>
  <c r="F39"/>
  <c r="H39"/>
  <c r="J39"/>
  <c r="L39"/>
  <c r="N39"/>
  <c r="F38"/>
  <c r="H38"/>
  <c r="J38"/>
  <c r="J41"/>
  <c r="R41"/>
  <c r="L38"/>
  <c r="N38"/>
  <c r="D40"/>
  <c r="P40"/>
  <c r="D39"/>
  <c r="D38"/>
  <c r="H40" i="16"/>
  <c r="J40"/>
  <c r="L40"/>
  <c r="N40"/>
  <c r="F40"/>
  <c r="H39"/>
  <c r="J39"/>
  <c r="L39"/>
  <c r="N39"/>
  <c r="F39"/>
  <c r="H38"/>
  <c r="J38"/>
  <c r="L38"/>
  <c r="N38"/>
  <c r="F38"/>
  <c r="P5" i="17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Q17"/>
  <c r="Q18"/>
  <c r="D19"/>
  <c r="E19"/>
  <c r="F19"/>
  <c r="G19"/>
  <c r="H19"/>
  <c r="I19"/>
  <c r="J19"/>
  <c r="K19"/>
  <c r="L19"/>
  <c r="M19"/>
  <c r="N19"/>
  <c r="O19"/>
  <c r="P22"/>
  <c r="Q22"/>
  <c r="P23"/>
  <c r="Q23"/>
  <c r="P24"/>
  <c r="Q24"/>
  <c r="P25"/>
  <c r="Q25"/>
  <c r="P26"/>
  <c r="Q26"/>
  <c r="P27"/>
  <c r="R27"/>
  <c r="Q27"/>
  <c r="P28"/>
  <c r="Q28"/>
  <c r="D29"/>
  <c r="E29"/>
  <c r="F29"/>
  <c r="G29"/>
  <c r="H29"/>
  <c r="I29"/>
  <c r="J29"/>
  <c r="K29"/>
  <c r="L29"/>
  <c r="M29"/>
  <c r="N29"/>
  <c r="P30"/>
  <c r="P31"/>
  <c r="R31"/>
  <c r="P32"/>
  <c r="P33"/>
  <c r="P34"/>
  <c r="P35"/>
  <c r="D36"/>
  <c r="F36"/>
  <c r="H36"/>
  <c r="J36"/>
  <c r="L36"/>
  <c r="N36"/>
  <c r="P43"/>
  <c r="P44"/>
  <c r="P45"/>
  <c r="P46"/>
  <c r="D47"/>
  <c r="R47"/>
  <c r="F47"/>
  <c r="H47"/>
  <c r="J47"/>
  <c r="L47"/>
  <c r="N47"/>
  <c r="O5" i="16"/>
  <c r="P5"/>
  <c r="Q5"/>
  <c r="O6"/>
  <c r="P6"/>
  <c r="Q6"/>
  <c r="O7"/>
  <c r="O19"/>
  <c r="P7"/>
  <c r="O8"/>
  <c r="Q8"/>
  <c r="P8"/>
  <c r="P19"/>
  <c r="O9"/>
  <c r="P9"/>
  <c r="Q9"/>
  <c r="O10"/>
  <c r="P10"/>
  <c r="Q10"/>
  <c r="O11"/>
  <c r="Q11"/>
  <c r="P11"/>
  <c r="O12"/>
  <c r="Q12"/>
  <c r="P12"/>
  <c r="O13"/>
  <c r="P13"/>
  <c r="Q13"/>
  <c r="O14"/>
  <c r="P14"/>
  <c r="Q14"/>
  <c r="P15"/>
  <c r="Q15"/>
  <c r="P16"/>
  <c r="Q16"/>
  <c r="Q17"/>
  <c r="Q18"/>
  <c r="D19"/>
  <c r="E19"/>
  <c r="F19"/>
  <c r="G19"/>
  <c r="H19"/>
  <c r="I19"/>
  <c r="J19"/>
  <c r="K19"/>
  <c r="L19"/>
  <c r="M19"/>
  <c r="N19"/>
  <c r="P22"/>
  <c r="P29"/>
  <c r="R29"/>
  <c r="Q22"/>
  <c r="P23"/>
  <c r="Q23"/>
  <c r="R23"/>
  <c r="P24"/>
  <c r="Q24"/>
  <c r="R24"/>
  <c r="P25"/>
  <c r="R25"/>
  <c r="Q25"/>
  <c r="P26"/>
  <c r="R26"/>
  <c r="Q26"/>
  <c r="P27"/>
  <c r="Q27"/>
  <c r="R27"/>
  <c r="P28"/>
  <c r="Q28"/>
  <c r="R28"/>
  <c r="D29"/>
  <c r="E29"/>
  <c r="F29"/>
  <c r="G29"/>
  <c r="Q29"/>
  <c r="H29"/>
  <c r="I29"/>
  <c r="J29"/>
  <c r="K29"/>
  <c r="L29"/>
  <c r="M29"/>
  <c r="N29"/>
  <c r="O29"/>
  <c r="P30"/>
  <c r="P31"/>
  <c r="R31"/>
  <c r="P32"/>
  <c r="P33"/>
  <c r="P34"/>
  <c r="P35"/>
  <c r="D36"/>
  <c r="F36"/>
  <c r="P36"/>
  <c r="H36"/>
  <c r="J36"/>
  <c r="L36"/>
  <c r="N36"/>
  <c r="D38"/>
  <c r="D39"/>
  <c r="P39"/>
  <c r="D40"/>
  <c r="P40"/>
  <c r="D41"/>
  <c r="F41"/>
  <c r="H41"/>
  <c r="J41"/>
  <c r="P43"/>
  <c r="P47"/>
  <c r="P44"/>
  <c r="P45"/>
  <c r="P46"/>
  <c r="D47"/>
  <c r="R47"/>
  <c r="F47"/>
  <c r="H47"/>
  <c r="J47"/>
  <c r="L47"/>
  <c r="N47"/>
  <c r="P5" i="15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P16"/>
  <c r="Q17"/>
  <c r="D18"/>
  <c r="E18"/>
  <c r="F18"/>
  <c r="G18"/>
  <c r="H18"/>
  <c r="I18"/>
  <c r="J18"/>
  <c r="K18"/>
  <c r="L18"/>
  <c r="M18"/>
  <c r="N18"/>
  <c r="O18"/>
  <c r="P18"/>
  <c r="Q18"/>
  <c r="P21"/>
  <c r="R21"/>
  <c r="Q21"/>
  <c r="P22"/>
  <c r="R22"/>
  <c r="Q22"/>
  <c r="P23"/>
  <c r="Q23"/>
  <c r="R23"/>
  <c r="P24"/>
  <c r="Q24"/>
  <c r="R24"/>
  <c r="P25"/>
  <c r="R25"/>
  <c r="Q25"/>
  <c r="P26"/>
  <c r="Q26"/>
  <c r="R26"/>
  <c r="P27"/>
  <c r="Q27"/>
  <c r="R27"/>
  <c r="D28"/>
  <c r="E28"/>
  <c r="F28"/>
  <c r="G28"/>
  <c r="H28"/>
  <c r="I28"/>
  <c r="J28"/>
  <c r="K28"/>
  <c r="L28"/>
  <c r="M28"/>
  <c r="N28"/>
  <c r="P28"/>
  <c r="R28"/>
  <c r="Q28"/>
  <c r="P29"/>
  <c r="P30"/>
  <c r="R30"/>
  <c r="P31"/>
  <c r="P32"/>
  <c r="P33"/>
  <c r="P34"/>
  <c r="D35"/>
  <c r="F35"/>
  <c r="H35"/>
  <c r="J35"/>
  <c r="L35"/>
  <c r="N35"/>
  <c r="P35"/>
  <c r="R35"/>
  <c r="D37"/>
  <c r="F37"/>
  <c r="H37"/>
  <c r="J37"/>
  <c r="L37"/>
  <c r="N37"/>
  <c r="P37"/>
  <c r="D38"/>
  <c r="F38"/>
  <c r="H38"/>
  <c r="J38"/>
  <c r="J40"/>
  <c r="L38"/>
  <c r="N38"/>
  <c r="D39"/>
  <c r="P39"/>
  <c r="F39"/>
  <c r="H39"/>
  <c r="J39"/>
  <c r="L39"/>
  <c r="N39"/>
  <c r="D40"/>
  <c r="R40"/>
  <c r="F40"/>
  <c r="H40"/>
  <c r="L40"/>
  <c r="N40"/>
  <c r="P42"/>
  <c r="P43"/>
  <c r="P44"/>
  <c r="P45"/>
  <c r="D46"/>
  <c r="R46"/>
  <c r="F46"/>
  <c r="H46"/>
  <c r="J46"/>
  <c r="L46"/>
  <c r="N46"/>
  <c r="P46"/>
  <c r="P5" i="14"/>
  <c r="Q5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P16"/>
  <c r="Q17"/>
  <c r="D18"/>
  <c r="E18"/>
  <c r="F18"/>
  <c r="G18"/>
  <c r="H18"/>
  <c r="I18"/>
  <c r="J18"/>
  <c r="K18"/>
  <c r="L18"/>
  <c r="M18"/>
  <c r="N18"/>
  <c r="O18"/>
  <c r="P18"/>
  <c r="Q18"/>
  <c r="P21"/>
  <c r="Q21"/>
  <c r="R21"/>
  <c r="P22"/>
  <c r="Q22"/>
  <c r="R22"/>
  <c r="P23"/>
  <c r="Q23"/>
  <c r="R23"/>
  <c r="P24"/>
  <c r="Q24"/>
  <c r="R24"/>
  <c r="P25"/>
  <c r="Q25"/>
  <c r="R25"/>
  <c r="P26"/>
  <c r="Q26"/>
  <c r="R26"/>
  <c r="P27"/>
  <c r="Q27"/>
  <c r="R27"/>
  <c r="D28"/>
  <c r="E28"/>
  <c r="F28"/>
  <c r="G28"/>
  <c r="H28"/>
  <c r="I28"/>
  <c r="J28"/>
  <c r="K28"/>
  <c r="L28"/>
  <c r="M28"/>
  <c r="N28"/>
  <c r="P28"/>
  <c r="Q28"/>
  <c r="R28"/>
  <c r="P29"/>
  <c r="P30"/>
  <c r="R30"/>
  <c r="P31"/>
  <c r="P32"/>
  <c r="P33"/>
  <c r="P34"/>
  <c r="D35"/>
  <c r="F35"/>
  <c r="H35"/>
  <c r="J35"/>
  <c r="L35"/>
  <c r="N35"/>
  <c r="P35"/>
  <c r="R35"/>
  <c r="D37"/>
  <c r="F37"/>
  <c r="H37"/>
  <c r="J37"/>
  <c r="L37"/>
  <c r="N37"/>
  <c r="P37"/>
  <c r="D38"/>
  <c r="F38"/>
  <c r="H38"/>
  <c r="J38"/>
  <c r="L38"/>
  <c r="N38"/>
  <c r="P38"/>
  <c r="D39"/>
  <c r="F39"/>
  <c r="H39"/>
  <c r="J39"/>
  <c r="L39"/>
  <c r="N39"/>
  <c r="P39"/>
  <c r="D40"/>
  <c r="F40"/>
  <c r="H40"/>
  <c r="J40"/>
  <c r="L40"/>
  <c r="N40"/>
  <c r="P40"/>
  <c r="R40"/>
  <c r="P42"/>
  <c r="P43"/>
  <c r="P44"/>
  <c r="P45"/>
  <c r="D46"/>
  <c r="F46"/>
  <c r="H46"/>
  <c r="J46"/>
  <c r="L46"/>
  <c r="N46"/>
  <c r="P46"/>
  <c r="R46"/>
  <c r="P47" i="17"/>
  <c r="R28"/>
  <c r="R26"/>
  <c r="P29"/>
  <c r="P19"/>
  <c r="D41"/>
  <c r="L41"/>
  <c r="P38"/>
  <c r="P36"/>
  <c r="Q29"/>
  <c r="R29"/>
  <c r="H41"/>
  <c r="P39"/>
  <c r="P41"/>
  <c r="R36"/>
  <c r="Q19"/>
  <c r="F41"/>
  <c r="N41"/>
  <c r="L41" i="16"/>
  <c r="R41"/>
  <c r="N41"/>
  <c r="P38"/>
  <c r="N40" i="20"/>
  <c r="L40"/>
  <c r="J40"/>
  <c r="R27"/>
  <c r="R23"/>
  <c r="P28"/>
  <c r="P46"/>
  <c r="R46"/>
  <c r="R35"/>
  <c r="P35"/>
  <c r="R25"/>
  <c r="Q28"/>
  <c r="R28"/>
  <c r="Q18"/>
  <c r="F40"/>
  <c r="P38"/>
  <c r="P39"/>
  <c r="R26"/>
  <c r="R24"/>
  <c r="R22"/>
  <c r="P37"/>
  <c r="P18"/>
  <c r="L40" i="19"/>
  <c r="J40"/>
  <c r="H40"/>
  <c r="P46"/>
  <c r="R46"/>
  <c r="P35"/>
  <c r="R24"/>
  <c r="R23"/>
  <c r="Q28"/>
  <c r="R28"/>
  <c r="P28"/>
  <c r="F40"/>
  <c r="Q18"/>
  <c r="P18"/>
  <c r="P37"/>
  <c r="P39"/>
  <c r="R27"/>
  <c r="R26"/>
  <c r="R25"/>
  <c r="R22"/>
  <c r="P38"/>
  <c r="D40"/>
  <c r="L40" i="18"/>
  <c r="J40"/>
  <c r="R46"/>
  <c r="Q28"/>
  <c r="R28"/>
  <c r="D40"/>
  <c r="R26"/>
  <c r="R25"/>
  <c r="R24"/>
  <c r="P28"/>
  <c r="Q18"/>
  <c r="P18"/>
  <c r="R21" i="25"/>
  <c r="R35"/>
  <c r="R21" i="24"/>
  <c r="R35"/>
  <c r="P37"/>
  <c r="R35" i="23"/>
  <c r="H40"/>
  <c r="P37"/>
  <c r="R35" i="22"/>
  <c r="R21" i="21"/>
  <c r="P39"/>
  <c r="R21" i="20"/>
  <c r="H40"/>
  <c r="R40"/>
  <c r="R40" i="19"/>
  <c r="R21"/>
  <c r="R35"/>
  <c r="P46" i="18"/>
  <c r="P35"/>
  <c r="R21"/>
  <c r="R23"/>
  <c r="F40"/>
  <c r="P38"/>
  <c r="P39"/>
  <c r="R35"/>
  <c r="H40"/>
  <c r="P37"/>
  <c r="P40"/>
  <c r="P40" i="20"/>
  <c r="P40" i="19"/>
  <c r="R40" i="18"/>
  <c r="P41" i="16"/>
  <c r="R36"/>
  <c r="R22"/>
  <c r="Q7"/>
  <c r="Q19"/>
  <c r="P38" i="15"/>
  <c r="P40"/>
  <c r="N40" i="25"/>
  <c r="R25"/>
  <c r="L40"/>
  <c r="J40"/>
  <c r="R27"/>
  <c r="P46"/>
  <c r="R46"/>
  <c r="P35"/>
  <c r="R23"/>
  <c r="Q28"/>
  <c r="F40"/>
  <c r="P38"/>
  <c r="P37"/>
  <c r="P39"/>
  <c r="R26"/>
  <c r="P28"/>
  <c r="R24"/>
  <c r="R22"/>
  <c r="Q18"/>
  <c r="P18"/>
  <c r="D40"/>
  <c r="J40" i="24"/>
  <c r="P46"/>
  <c r="R24"/>
  <c r="R22"/>
  <c r="R46"/>
  <c r="P35"/>
  <c r="R27"/>
  <c r="Q28"/>
  <c r="P28"/>
  <c r="F40"/>
  <c r="Q18"/>
  <c r="P39"/>
  <c r="P38"/>
  <c r="R26"/>
  <c r="R25"/>
  <c r="R23"/>
  <c r="D40"/>
  <c r="P18"/>
  <c r="J40" i="23"/>
  <c r="P35"/>
  <c r="R46"/>
  <c r="R27"/>
  <c r="R24"/>
  <c r="Q28"/>
  <c r="F40"/>
  <c r="P39"/>
  <c r="P38"/>
  <c r="P46"/>
  <c r="R26"/>
  <c r="R25"/>
  <c r="R23"/>
  <c r="R22"/>
  <c r="R21"/>
  <c r="P28"/>
  <c r="Q18"/>
  <c r="P18"/>
  <c r="D40"/>
  <c r="L40" i="22"/>
  <c r="R21"/>
  <c r="J40"/>
  <c r="R46"/>
  <c r="H40"/>
  <c r="P46"/>
  <c r="P35"/>
  <c r="R27"/>
  <c r="R24"/>
  <c r="R23"/>
  <c r="Q28"/>
  <c r="F40"/>
  <c r="P38"/>
  <c r="P37"/>
  <c r="P39"/>
  <c r="R26"/>
  <c r="R25"/>
  <c r="R22"/>
  <c r="P28"/>
  <c r="P18"/>
  <c r="Q18"/>
  <c r="D40"/>
  <c r="J40" i="21"/>
  <c r="H40"/>
  <c r="Q18"/>
  <c r="P37"/>
  <c r="P46"/>
  <c r="R46"/>
  <c r="P35"/>
  <c r="R24"/>
  <c r="R23"/>
  <c r="Q28"/>
  <c r="F40"/>
  <c r="P38"/>
  <c r="P40"/>
  <c r="R35"/>
  <c r="R27"/>
  <c r="R26"/>
  <c r="R25"/>
  <c r="P28"/>
  <c r="R22"/>
  <c r="P18"/>
  <c r="D40"/>
  <c r="R28" i="25"/>
  <c r="P40"/>
  <c r="R40"/>
  <c r="R40" i="24"/>
  <c r="P40"/>
  <c r="R28"/>
  <c r="R40" i="23"/>
  <c r="R28"/>
  <c r="P40"/>
  <c r="R28" i="22"/>
  <c r="P40"/>
  <c r="R40"/>
  <c r="R28" i="21"/>
  <c r="R40"/>
</calcChain>
</file>

<file path=xl/sharedStrings.xml><?xml version="1.0" encoding="utf-8"?>
<sst xmlns="http://schemas.openxmlformats.org/spreadsheetml/2006/main" count="1028" uniqueCount="105">
  <si>
    <t>ENERO</t>
  </si>
  <si>
    <t>Totales</t>
  </si>
  <si>
    <t>GT</t>
  </si>
  <si>
    <t>visitas</t>
  </si>
  <si>
    <t>gratis</t>
  </si>
  <si>
    <t>Visitas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</si>
  <si>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</si>
  <si>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</si>
  <si>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</si>
  <si>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</si>
  <si>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</si>
  <si>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</si>
  <si>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CAPACIDADES DIFERENTES</t>
  </si>
  <si>
    <t>EXTRANJEROS</t>
  </si>
  <si>
    <t>MAESTROS</t>
  </si>
  <si>
    <t>RARÁMURIS</t>
  </si>
  <si>
    <t>FECHAC</t>
  </si>
  <si>
    <t>1 AL 4</t>
  </si>
  <si>
    <t>5 AL 11</t>
  </si>
  <si>
    <t>12 AL 18</t>
  </si>
  <si>
    <t>19 AL 25</t>
  </si>
  <si>
    <t>FEBRERO</t>
  </si>
  <si>
    <t>26 AL 31</t>
  </si>
  <si>
    <t>2 AL 8</t>
  </si>
  <si>
    <t>9 AL 15</t>
  </si>
  <si>
    <t>16 AL 22</t>
  </si>
  <si>
    <t>23 AL 28</t>
  </si>
  <si>
    <t>MARZO</t>
  </si>
  <si>
    <t>23 AL 29</t>
  </si>
  <si>
    <t>30 AL 31</t>
  </si>
  <si>
    <t>ABRIL</t>
  </si>
  <si>
    <t>1 al 5</t>
  </si>
  <si>
    <t>6 al 12</t>
  </si>
  <si>
    <t>13 al 19</t>
  </si>
  <si>
    <t>20 al 26</t>
  </si>
  <si>
    <t>27 al 30</t>
  </si>
  <si>
    <t>MAYO</t>
  </si>
  <si>
    <t>JULIO</t>
  </si>
  <si>
    <t xml:space="preserve">AGOSTO </t>
  </si>
  <si>
    <t>3 al 9</t>
  </si>
  <si>
    <t>10 al 16</t>
  </si>
  <si>
    <t>17 al 23</t>
  </si>
  <si>
    <t>24 al 30</t>
  </si>
  <si>
    <t xml:space="preserve">DESGLOCE DE INGRESOS POR VISITAS A MUSEOGRAFÍA </t>
  </si>
  <si>
    <t>Total por semana</t>
  </si>
  <si>
    <t xml:space="preserve">importe </t>
  </si>
  <si>
    <t>importe</t>
  </si>
  <si>
    <t>General            *</t>
  </si>
  <si>
    <t>$</t>
  </si>
  <si>
    <t>General con descuento</t>
  </si>
  <si>
    <t>Exp. Patrimonial</t>
  </si>
  <si>
    <t>Exp- Temporal</t>
  </si>
  <si>
    <t>Museo de Sitio</t>
  </si>
  <si>
    <t>Paquete familiar   *</t>
  </si>
  <si>
    <t>Gratis</t>
  </si>
  <si>
    <t>Gratis Domingo.</t>
  </si>
  <si>
    <t>Otros ingresos</t>
  </si>
  <si>
    <t>DESGLOCE DE VISITANTES A MUSEOGRAFÍA</t>
  </si>
  <si>
    <t>ADULTOS MAYORES (INAPAM)</t>
  </si>
  <si>
    <t>GUIAS</t>
  </si>
  <si>
    <t>FRECUENCIA DE VISITAS A EXPOSICIONES</t>
  </si>
  <si>
    <t xml:space="preserve">EXPO PATRIMONIAL </t>
  </si>
  <si>
    <t>EXPO TEMPORAL</t>
  </si>
  <si>
    <t>MUSEO DE SITIO</t>
  </si>
  <si>
    <t>TOTALES</t>
  </si>
  <si>
    <t>ASISTENCIA A EVENTOS CULTURALES</t>
  </si>
  <si>
    <t>Talleres</t>
  </si>
  <si>
    <t>Eventos CCh</t>
  </si>
  <si>
    <t>Jueves de puertas abiertas</t>
  </si>
  <si>
    <t>Áreas abiertas</t>
  </si>
  <si>
    <t>Total eventos</t>
  </si>
  <si>
    <t>INFORME MENSUAL</t>
  </si>
  <si>
    <t>SEPTIEMBRE</t>
  </si>
  <si>
    <t>1 al 6</t>
  </si>
  <si>
    <t>7 al 13</t>
  </si>
  <si>
    <t>14 al  20</t>
  </si>
  <si>
    <t>21 al 27</t>
  </si>
  <si>
    <t>28 al 30</t>
  </si>
  <si>
    <t>OCTUBRE</t>
  </si>
  <si>
    <t>NOVIEMBRE</t>
  </si>
  <si>
    <t xml:space="preserve">DICIEMBRE </t>
  </si>
  <si>
    <t>1 AL 6</t>
  </si>
  <si>
    <t>28 al 31</t>
  </si>
  <si>
    <t>Ingresos por talleres</t>
  </si>
  <si>
    <t>Ingresos por fotos</t>
  </si>
  <si>
    <t>Ingresos por Talleres</t>
  </si>
  <si>
    <t>Ingresos por fotos.</t>
  </si>
  <si>
    <t xml:space="preserve">JUNIO </t>
  </si>
  <si>
    <t>1 al 4</t>
  </si>
  <si>
    <t>5al 11</t>
  </si>
  <si>
    <t>12 al  18</t>
  </si>
  <si>
    <t>19 al 25</t>
  </si>
  <si>
    <t>26 al 31</t>
  </si>
  <si>
    <t>1 al 3</t>
  </si>
  <si>
    <t>4 al 10</t>
  </si>
  <si>
    <t>11 al 17</t>
  </si>
  <si>
    <t>18 al 24</t>
  </si>
  <si>
    <t>25 al 31</t>
  </si>
  <si>
    <t>1 al 7</t>
  </si>
  <si>
    <t>8 al 14</t>
  </si>
  <si>
    <t>15 al 21</t>
  </si>
  <si>
    <t>22 al 28</t>
  </si>
  <si>
    <t>29 al 31</t>
  </si>
  <si>
    <t>27 al 31</t>
  </si>
  <si>
    <t>1 al 2</t>
  </si>
</sst>
</file>

<file path=xl/styles.xml><?xml version="1.0" encoding="utf-8"?>
<styleSheet xmlns="http://schemas.openxmlformats.org/spreadsheetml/2006/main">
  <numFmts count="2">
    <numFmt numFmtId="164" formatCode="[$-C0A]d\-mmm\-yy;@"/>
    <numFmt numFmtId="166" formatCode="#,##0.00\ _€"/>
  </numFmts>
  <fonts count="3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color indexed="62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Fill="1" applyBorder="1"/>
    <xf numFmtId="0" fontId="4" fillId="0" borderId="4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16" xfId="0" applyFont="1" applyBorder="1"/>
    <xf numFmtId="0" fontId="22" fillId="0" borderId="17" xfId="0" applyFont="1" applyBorder="1"/>
    <xf numFmtId="0" fontId="13" fillId="0" borderId="4" xfId="0" applyFont="1" applyBorder="1" applyAlignment="1">
      <alignment horizontal="center"/>
    </xf>
    <xf numFmtId="166" fontId="13" fillId="0" borderId="4" xfId="0" applyNumberFormat="1" applyFont="1" applyBorder="1" applyAlignment="1"/>
    <xf numFmtId="0" fontId="22" fillId="0" borderId="9" xfId="0" applyFont="1" applyBorder="1"/>
    <xf numFmtId="0" fontId="5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4" fillId="0" borderId="3" xfId="0" applyFont="1" applyFill="1" applyBorder="1"/>
    <xf numFmtId="0" fontId="10" fillId="0" borderId="4" xfId="0" applyFont="1" applyBorder="1"/>
    <xf numFmtId="166" fontId="7" fillId="0" borderId="4" xfId="0" applyNumberFormat="1" applyFont="1" applyBorder="1" applyAlignment="1"/>
    <xf numFmtId="0" fontId="12" fillId="0" borderId="10" xfId="0" applyFont="1" applyBorder="1" applyAlignment="1">
      <alignment horizontal="center"/>
    </xf>
    <xf numFmtId="166" fontId="12" fillId="0" borderId="10" xfId="0" applyNumberFormat="1" applyFont="1" applyBorder="1" applyAlignment="1">
      <alignment horizontal="right"/>
    </xf>
    <xf numFmtId="2" fontId="12" fillId="0" borderId="10" xfId="0" applyNumberFormat="1" applyFont="1" applyBorder="1" applyAlignment="1">
      <alignment horizontal="right"/>
    </xf>
    <xf numFmtId="0" fontId="22" fillId="0" borderId="8" xfId="0" applyFont="1" applyBorder="1"/>
    <xf numFmtId="0" fontId="12" fillId="0" borderId="18" xfId="0" applyFont="1" applyBorder="1" applyAlignment="1">
      <alignment horizontal="center"/>
    </xf>
    <xf numFmtId="166" fontId="12" fillId="0" borderId="13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166" fontId="12" fillId="0" borderId="4" xfId="0" applyNumberFormat="1" applyFont="1" applyBorder="1" applyAlignment="1">
      <alignment horizontal="right"/>
    </xf>
    <xf numFmtId="2" fontId="12" fillId="0" borderId="4" xfId="0" applyNumberFormat="1" applyFont="1" applyBorder="1" applyAlignment="1">
      <alignment horizontal="right"/>
    </xf>
    <xf numFmtId="0" fontId="14" fillId="0" borderId="8" xfId="0" applyFont="1" applyBorder="1"/>
    <xf numFmtId="0" fontId="12" fillId="0" borderId="2" xfId="0" applyFont="1" applyBorder="1" applyAlignment="1">
      <alignment horizontal="center"/>
    </xf>
    <xf numFmtId="166" fontId="20" fillId="0" borderId="4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166" fontId="12" fillId="0" borderId="5" xfId="0" applyNumberFormat="1" applyFont="1" applyBorder="1" applyAlignment="1">
      <alignment horizontal="right"/>
    </xf>
    <xf numFmtId="166" fontId="7" fillId="0" borderId="4" xfId="0" applyNumberFormat="1" applyFont="1" applyBorder="1" applyAlignment="1">
      <alignment horizontal="right"/>
    </xf>
    <xf numFmtId="0" fontId="10" fillId="0" borderId="4" xfId="0" applyFont="1" applyFill="1" applyBorder="1"/>
    <xf numFmtId="166" fontId="7" fillId="0" borderId="4" xfId="0" applyNumberFormat="1" applyFont="1" applyFill="1" applyBorder="1" applyAlignment="1"/>
    <xf numFmtId="0" fontId="12" fillId="0" borderId="11" xfId="0" applyFont="1" applyFill="1" applyBorder="1" applyAlignment="1">
      <alignment horizontal="center"/>
    </xf>
    <xf numFmtId="166" fontId="12" fillId="0" borderId="11" xfId="0" applyNumberFormat="1" applyFont="1" applyFill="1" applyBorder="1" applyAlignment="1">
      <alignment horizontal="right"/>
    </xf>
    <xf numFmtId="2" fontId="12" fillId="0" borderId="11" xfId="0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/>
    </xf>
    <xf numFmtId="0" fontId="23" fillId="0" borderId="4" xfId="0" applyFont="1" applyBorder="1"/>
    <xf numFmtId="0" fontId="4" fillId="0" borderId="19" xfId="0" applyFont="1" applyFill="1" applyBorder="1"/>
    <xf numFmtId="0" fontId="23" fillId="0" borderId="11" xfId="0" applyFont="1" applyBorder="1"/>
    <xf numFmtId="0" fontId="12" fillId="0" borderId="20" xfId="0" applyFont="1" applyFill="1" applyBorder="1" applyAlignment="1">
      <alignment horizontal="center"/>
    </xf>
    <xf numFmtId="0" fontId="4" fillId="0" borderId="21" xfId="0" applyFont="1" applyFill="1" applyBorder="1"/>
    <xf numFmtId="0" fontId="23" fillId="0" borderId="22" xfId="0" applyFont="1" applyBorder="1"/>
    <xf numFmtId="0" fontId="24" fillId="0" borderId="23" xfId="0" applyFont="1" applyBorder="1" applyAlignment="1">
      <alignment horizontal="center" vertical="center"/>
    </xf>
    <xf numFmtId="166" fontId="24" fillId="0" borderId="23" xfId="0" applyNumberFormat="1" applyFont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/>
    </xf>
    <xf numFmtId="166" fontId="8" fillId="0" borderId="26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" fillId="0" borderId="3" xfId="0" applyFont="1" applyBorder="1"/>
    <xf numFmtId="0" fontId="1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35" xfId="0" applyNumberFormat="1" applyFont="1" applyBorder="1" applyAlignment="1">
      <alignment horizontal="center"/>
    </xf>
    <xf numFmtId="1" fontId="6" fillId="2" borderId="35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1" fontId="6" fillId="0" borderId="37" xfId="0" applyNumberFormat="1" applyFont="1" applyBorder="1" applyAlignment="1">
      <alignment horizontal="center"/>
    </xf>
    <xf numFmtId="0" fontId="21" fillId="0" borderId="21" xfId="0" applyFont="1" applyBorder="1"/>
    <xf numFmtId="0" fontId="8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18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3" fillId="0" borderId="10" xfId="0" applyFont="1" applyBorder="1"/>
    <xf numFmtId="0" fontId="4" fillId="0" borderId="3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21" fillId="0" borderId="3" xfId="0" applyFont="1" applyBorder="1"/>
    <xf numFmtId="0" fontId="25" fillId="0" borderId="9" xfId="0" applyFont="1" applyBorder="1"/>
    <xf numFmtId="1" fontId="18" fillId="0" borderId="9" xfId="0" applyNumberFormat="1" applyFont="1" applyBorder="1" applyAlignment="1">
      <alignment horizontal="center"/>
    </xf>
    <xf numFmtId="0" fontId="26" fillId="0" borderId="9" xfId="0" applyFont="1" applyBorder="1"/>
    <xf numFmtId="1" fontId="7" fillId="0" borderId="11" xfId="0" applyNumberFormat="1" applyFont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5" fillId="0" borderId="39" xfId="0" applyFont="1" applyBorder="1"/>
    <xf numFmtId="0" fontId="5" fillId="0" borderId="39" xfId="0" applyFont="1" applyBorder="1" applyAlignment="1"/>
    <xf numFmtId="1" fontId="2" fillId="0" borderId="39" xfId="0" applyNumberFormat="1" applyFont="1" applyBorder="1" applyAlignment="1">
      <alignment horizontal="center"/>
    </xf>
    <xf numFmtId="1" fontId="2" fillId="0" borderId="39" xfId="0" applyNumberFormat="1" applyFont="1" applyBorder="1"/>
    <xf numFmtId="1" fontId="2" fillId="0" borderId="39" xfId="0" applyNumberFormat="1" applyFont="1" applyBorder="1" applyAlignment="1">
      <alignment horizontal="right"/>
    </xf>
    <xf numFmtId="0" fontId="21" fillId="0" borderId="12" xfId="0" applyFont="1" applyBorder="1"/>
    <xf numFmtId="0" fontId="22" fillId="0" borderId="0" xfId="0" applyFont="1" applyBorder="1"/>
    <xf numFmtId="0" fontId="7" fillId="0" borderId="18" xfId="0" applyFont="1" applyFill="1" applyBorder="1"/>
    <xf numFmtId="0" fontId="7" fillId="0" borderId="16" xfId="0" applyFont="1" applyFill="1" applyBorder="1"/>
    <xf numFmtId="166" fontId="12" fillId="0" borderId="16" xfId="0" applyNumberFormat="1" applyFont="1" applyFill="1" applyBorder="1" applyAlignment="1"/>
    <xf numFmtId="0" fontId="7" fillId="0" borderId="16" xfId="0" applyFont="1" applyFill="1" applyBorder="1" applyAlignment="1">
      <alignment horizontal="center"/>
    </xf>
    <xf numFmtId="166" fontId="7" fillId="0" borderId="16" xfId="0" applyNumberFormat="1" applyFont="1" applyFill="1" applyBorder="1" applyAlignment="1">
      <alignment horizontal="right"/>
    </xf>
    <xf numFmtId="2" fontId="7" fillId="0" borderId="16" xfId="0" applyNumberFormat="1" applyFont="1" applyFill="1" applyBorder="1" applyAlignment="1">
      <alignment horizontal="right"/>
    </xf>
    <xf numFmtId="166" fontId="7" fillId="0" borderId="33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/>
    </xf>
    <xf numFmtId="166" fontId="12" fillId="0" borderId="33" xfId="0" applyNumberFormat="1" applyFont="1" applyFill="1" applyBorder="1" applyAlignment="1">
      <alignment horizontal="right"/>
    </xf>
    <xf numFmtId="0" fontId="7" fillId="0" borderId="3" xfId="0" applyFont="1" applyFill="1" applyBorder="1"/>
    <xf numFmtId="166" fontId="12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horizontal="right"/>
    </xf>
    <xf numFmtId="166" fontId="7" fillId="0" borderId="5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166" fontId="12" fillId="0" borderId="5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right"/>
    </xf>
    <xf numFmtId="0" fontId="7" fillId="0" borderId="41" xfId="0" applyFont="1" applyFill="1" applyBorder="1"/>
    <xf numFmtId="166" fontId="12" fillId="0" borderId="41" xfId="0" applyNumberFormat="1" applyFont="1" applyFill="1" applyBorder="1" applyAlignment="1"/>
    <xf numFmtId="0" fontId="8" fillId="0" borderId="39" xfId="0" applyFont="1" applyFill="1" applyBorder="1" applyAlignment="1">
      <alignment horizontal="center"/>
    </xf>
    <xf numFmtId="166" fontId="7" fillId="0" borderId="30" xfId="0" applyNumberFormat="1" applyFont="1" applyFill="1" applyBorder="1" applyAlignment="1">
      <alignment horizontal="right"/>
    </xf>
    <xf numFmtId="0" fontId="15" fillId="0" borderId="25" xfId="0" applyFont="1" applyFill="1" applyBorder="1" applyAlignment="1">
      <alignment horizontal="center"/>
    </xf>
    <xf numFmtId="166" fontId="12" fillId="0" borderId="26" xfId="0" applyNumberFormat="1" applyFont="1" applyFill="1" applyBorder="1" applyAlignment="1">
      <alignment horizontal="right"/>
    </xf>
    <xf numFmtId="0" fontId="18" fillId="0" borderId="9" xfId="0" applyFont="1" applyBorder="1" applyAlignment="1">
      <alignment horizontal="center"/>
    </xf>
    <xf numFmtId="0" fontId="21" fillId="0" borderId="42" xfId="0" applyFont="1" applyBorder="1"/>
    <xf numFmtId="0" fontId="22" fillId="0" borderId="43" xfId="0" applyFont="1" applyBorder="1"/>
    <xf numFmtId="0" fontId="26" fillId="0" borderId="44" xfId="0" applyFont="1" applyBorder="1"/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8" fillId="0" borderId="3" xfId="0" applyFont="1" applyBorder="1"/>
    <xf numFmtId="0" fontId="29" fillId="0" borderId="4" xfId="0" applyFont="1" applyBorder="1"/>
    <xf numFmtId="0" fontId="25" fillId="0" borderId="0" xfId="0" applyFont="1"/>
    <xf numFmtId="1" fontId="3" fillId="0" borderId="35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0" fontId="2" fillId="0" borderId="3" xfId="0" applyFont="1" applyFill="1" applyBorder="1"/>
    <xf numFmtId="0" fontId="5" fillId="0" borderId="4" xfId="0" applyFont="1" applyBorder="1"/>
    <xf numFmtId="166" fontId="8" fillId="0" borderId="4" xfId="0" applyNumberFormat="1" applyFont="1" applyBorder="1" applyAlignment="1"/>
    <xf numFmtId="0" fontId="17" fillId="0" borderId="4" xfId="0" applyFont="1" applyBorder="1" applyAlignment="1">
      <alignment horizontal="center"/>
    </xf>
    <xf numFmtId="166" fontId="17" fillId="0" borderId="4" xfId="0" applyNumberFormat="1" applyFont="1" applyBorder="1" applyAlignment="1">
      <alignment horizontal="right"/>
    </xf>
    <xf numFmtId="2" fontId="17" fillId="0" borderId="4" xfId="0" applyNumberFormat="1" applyFont="1" applyBorder="1" applyAlignment="1">
      <alignment horizontal="right"/>
    </xf>
    <xf numFmtId="166" fontId="30" fillId="0" borderId="4" xfId="0" applyNumberFormat="1" applyFont="1" applyBorder="1" applyAlignment="1">
      <alignment horizontal="right"/>
    </xf>
    <xf numFmtId="0" fontId="25" fillId="0" borderId="8" xfId="0" applyFont="1" applyBorder="1"/>
    <xf numFmtId="0" fontId="17" fillId="0" borderId="2" xfId="0" applyFont="1" applyBorder="1" applyAlignment="1">
      <alignment horizontal="center"/>
    </xf>
    <xf numFmtId="166" fontId="17" fillId="0" borderId="13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27" fillId="0" borderId="8" xfId="0" applyFont="1" applyBorder="1"/>
    <xf numFmtId="0" fontId="12" fillId="0" borderId="8" xfId="0" applyFont="1" applyBorder="1"/>
    <xf numFmtId="0" fontId="31" fillId="0" borderId="8" xfId="0" applyFont="1" applyBorder="1"/>
    <xf numFmtId="166" fontId="31" fillId="0" borderId="24" xfId="0" applyNumberFormat="1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1" fontId="17" fillId="0" borderId="39" xfId="0" applyNumberFormat="1" applyFont="1" applyBorder="1"/>
    <xf numFmtId="166" fontId="12" fillId="0" borderId="30" xfId="0" applyNumberFormat="1" applyFont="1" applyFill="1" applyBorder="1" applyAlignment="1">
      <alignment horizontal="right"/>
    </xf>
    <xf numFmtId="0" fontId="27" fillId="0" borderId="43" xfId="0" applyFont="1" applyBorder="1"/>
    <xf numFmtId="0" fontId="27" fillId="0" borderId="0" xfId="0" applyFont="1"/>
    <xf numFmtId="0" fontId="11" fillId="0" borderId="8" xfId="0" applyFont="1" applyBorder="1"/>
    <xf numFmtId="0" fontId="11" fillId="0" borderId="9" xfId="0" applyFont="1" applyBorder="1"/>
    <xf numFmtId="0" fontId="11" fillId="0" borderId="0" xfId="0" applyFont="1"/>
    <xf numFmtId="1" fontId="6" fillId="0" borderId="3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0" borderId="54" xfId="0" applyNumberFormat="1" applyFont="1" applyBorder="1" applyAlignment="1">
      <alignment horizontal="center"/>
    </xf>
    <xf numFmtId="1" fontId="2" fillId="0" borderId="55" xfId="0" applyNumberFormat="1" applyFont="1" applyBorder="1" applyAlignment="1">
      <alignment horizontal="center"/>
    </xf>
    <xf numFmtId="0" fontId="35" fillId="0" borderId="54" xfId="0" applyFont="1" applyBorder="1" applyAlignment="1">
      <alignment horizontal="center"/>
    </xf>
    <xf numFmtId="0" fontId="35" fillId="0" borderId="56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5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7" fillId="0" borderId="3" xfId="0" applyFont="1" applyFill="1" applyBorder="1" applyAlignment="1"/>
    <xf numFmtId="0" fontId="22" fillId="0" borderId="4" xfId="0" applyFont="1" applyBorder="1" applyAlignment="1"/>
    <xf numFmtId="1" fontId="7" fillId="0" borderId="8" xfId="0" applyNumberFormat="1" applyFont="1" applyBorder="1" applyAlignment="1">
      <alignment horizontal="center"/>
    </xf>
    <xf numFmtId="1" fontId="7" fillId="0" borderId="35" xfId="0" applyNumberFormat="1" applyFont="1" applyBorder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19" xfId="0" applyFont="1" applyBorder="1" applyAlignment="1"/>
    <xf numFmtId="0" fontId="7" fillId="0" borderId="11" xfId="0" applyFont="1" applyBorder="1" applyAlignment="1"/>
    <xf numFmtId="1" fontId="7" fillId="0" borderId="28" xfId="0" applyNumberFormat="1" applyFont="1" applyBorder="1" applyAlignment="1">
      <alignment horizontal="center"/>
    </xf>
    <xf numFmtId="1" fontId="7" fillId="0" borderId="60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1" fontId="6" fillId="0" borderId="46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50" xfId="0" applyFont="1" applyBorder="1" applyAlignment="1">
      <alignment horizontal="center"/>
    </xf>
    <xf numFmtId="0" fontId="34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B18" sqref="B18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0</v>
      </c>
      <c r="E2" s="187"/>
      <c r="F2" s="187" t="s">
        <v>0</v>
      </c>
      <c r="G2" s="187"/>
      <c r="H2" s="187" t="s">
        <v>0</v>
      </c>
      <c r="I2" s="187"/>
      <c r="J2" s="187" t="s">
        <v>0</v>
      </c>
      <c r="K2" s="187"/>
      <c r="L2" s="187" t="s">
        <v>0</v>
      </c>
      <c r="M2" s="187"/>
      <c r="N2" s="187" t="s">
        <v>0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88</v>
      </c>
      <c r="E3" s="188"/>
      <c r="F3" s="188" t="s">
        <v>89</v>
      </c>
      <c r="G3" s="188"/>
      <c r="H3" s="188" t="s">
        <v>90</v>
      </c>
      <c r="I3" s="188"/>
      <c r="J3" s="188" t="s">
        <v>91</v>
      </c>
      <c r="K3" s="188"/>
      <c r="L3" s="189" t="s">
        <v>92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202</v>
      </c>
      <c r="E5" s="25">
        <v>6500</v>
      </c>
      <c r="F5" s="24">
        <v>130</v>
      </c>
      <c r="G5" s="25">
        <v>3880</v>
      </c>
      <c r="H5" s="24">
        <v>224</v>
      </c>
      <c r="I5" s="25">
        <v>5900</v>
      </c>
      <c r="J5" s="24">
        <v>340</v>
      </c>
      <c r="K5" s="26">
        <v>8080</v>
      </c>
      <c r="L5" s="24">
        <v>431</v>
      </c>
      <c r="M5" s="25">
        <v>9820</v>
      </c>
      <c r="N5" s="24"/>
      <c r="O5" s="27"/>
      <c r="P5" s="28">
        <f t="shared" ref="P5:Q17" si="0">SUM(D5+F5+H5+J5+L5+N5)</f>
        <v>1327</v>
      </c>
      <c r="Q5" s="29">
        <f t="shared" si="0"/>
        <v>34180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 s="152" customFormat="1" ht="15">
      <c r="A7" s="155" t="s">
        <v>16</v>
      </c>
      <c r="B7" s="156"/>
      <c r="C7" s="157"/>
      <c r="D7" s="158"/>
      <c r="E7" s="159"/>
      <c r="F7" s="158"/>
      <c r="G7" s="159"/>
      <c r="H7" s="158">
        <v>207</v>
      </c>
      <c r="I7" s="159"/>
      <c r="J7" s="158">
        <v>338</v>
      </c>
      <c r="K7" s="160"/>
      <c r="L7" s="158">
        <v>108</v>
      </c>
      <c r="M7" s="161"/>
      <c r="N7" s="158"/>
      <c r="O7" s="162"/>
      <c r="P7" s="163">
        <f>SUM(D7+F7+H7+J7+L7+N7)</f>
        <v>653</v>
      </c>
      <c r="Q7" s="164">
        <f>SUM(E7+G7+I7+K7+M7+O7)</f>
        <v>0</v>
      </c>
      <c r="R7" s="106"/>
    </row>
    <row r="8" spans="1:18">
      <c r="A8" s="21" t="s">
        <v>50</v>
      </c>
      <c r="B8" s="22"/>
      <c r="C8" s="23"/>
      <c r="D8" s="30">
        <v>2</v>
      </c>
      <c r="E8" s="31">
        <v>37.5</v>
      </c>
      <c r="F8" s="30"/>
      <c r="G8" s="31"/>
      <c r="H8" s="30"/>
      <c r="I8" s="31"/>
      <c r="J8" s="30">
        <v>1</v>
      </c>
      <c r="K8" s="32">
        <v>25</v>
      </c>
      <c r="L8" s="30">
        <v>1</v>
      </c>
      <c r="M8" s="31">
        <v>25</v>
      </c>
      <c r="N8" s="30"/>
      <c r="O8" s="27"/>
      <c r="P8" s="36">
        <f t="shared" si="0"/>
        <v>4</v>
      </c>
      <c r="Q8" s="37">
        <f t="shared" si="0"/>
        <v>87.5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/>
      <c r="E10" s="31"/>
      <c r="F10" s="30">
        <v>24</v>
      </c>
      <c r="G10" s="31">
        <v>370</v>
      </c>
      <c r="H10" s="30">
        <v>50</v>
      </c>
      <c r="I10" s="31">
        <v>570</v>
      </c>
      <c r="J10" s="30">
        <v>17</v>
      </c>
      <c r="K10" s="32">
        <v>260</v>
      </c>
      <c r="L10" s="30">
        <v>12</v>
      </c>
      <c r="M10" s="31">
        <v>160</v>
      </c>
      <c r="N10" s="30"/>
      <c r="O10" s="27"/>
      <c r="P10" s="36">
        <f t="shared" si="0"/>
        <v>103</v>
      </c>
      <c r="Q10" s="37">
        <f t="shared" si="0"/>
        <v>1360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213</v>
      </c>
      <c r="E12" s="31">
        <v>2647.5</v>
      </c>
      <c r="F12" s="30">
        <v>198</v>
      </c>
      <c r="G12" s="31">
        <v>2362.5</v>
      </c>
      <c r="H12" s="30">
        <v>103</v>
      </c>
      <c r="I12" s="31">
        <v>1222.5</v>
      </c>
      <c r="J12" s="30">
        <v>172</v>
      </c>
      <c r="K12" s="32">
        <v>1935</v>
      </c>
      <c r="L12" s="30">
        <v>197</v>
      </c>
      <c r="M12" s="31">
        <v>2190</v>
      </c>
      <c r="N12" s="30"/>
      <c r="O12" s="27"/>
      <c r="P12" s="36">
        <f t="shared" si="0"/>
        <v>883</v>
      </c>
      <c r="Q12" s="37">
        <f t="shared" si="0"/>
        <v>10357.5</v>
      </c>
      <c r="R12" s="17"/>
    </row>
    <row r="13" spans="1:18">
      <c r="A13" s="21" t="s">
        <v>52</v>
      </c>
      <c r="B13" s="22"/>
      <c r="C13" s="38"/>
      <c r="D13" s="30"/>
      <c r="E13" s="31"/>
      <c r="F13" s="30">
        <v>23</v>
      </c>
      <c r="G13" s="31">
        <v>172.5</v>
      </c>
      <c r="H13" s="30"/>
      <c r="I13" s="31"/>
      <c r="J13" s="30"/>
      <c r="K13" s="32"/>
      <c r="L13" s="30"/>
      <c r="M13" s="31"/>
      <c r="N13" s="30"/>
      <c r="O13" s="27"/>
      <c r="P13" s="36">
        <f t="shared" si="0"/>
        <v>23</v>
      </c>
      <c r="Q13" s="37">
        <f t="shared" si="0"/>
        <v>172.5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27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>
        <v>13</v>
      </c>
      <c r="E15" s="31"/>
      <c r="F15" s="41">
        <v>11</v>
      </c>
      <c r="G15" s="42"/>
      <c r="H15" s="41">
        <v>7</v>
      </c>
      <c r="I15" s="42"/>
      <c r="J15" s="41">
        <v>27</v>
      </c>
      <c r="K15" s="43"/>
      <c r="L15" s="41">
        <v>21</v>
      </c>
      <c r="M15" s="42"/>
      <c r="N15" s="41"/>
      <c r="O15" s="27"/>
      <c r="P15" s="44">
        <f>SUM(D15+F15+H15+J15+L15+N15)</f>
        <v>79</v>
      </c>
      <c r="Q15" s="37"/>
      <c r="R15" s="17"/>
    </row>
    <row r="16" spans="1:18">
      <c r="A16" s="21" t="s">
        <v>55</v>
      </c>
      <c r="B16" s="45"/>
      <c r="C16" s="45"/>
      <c r="D16" s="41">
        <v>437</v>
      </c>
      <c r="E16" s="31"/>
      <c r="F16" s="147">
        <v>340</v>
      </c>
      <c r="G16" s="148"/>
      <c r="H16" s="148">
        <v>321</v>
      </c>
      <c r="I16" s="148"/>
      <c r="J16" s="148">
        <v>235</v>
      </c>
      <c r="K16" s="148"/>
      <c r="L16" s="148"/>
      <c r="M16" s="148"/>
      <c r="N16" s="41"/>
      <c r="O16" s="149"/>
      <c r="P16" s="44">
        <f>SUM(D16+F16+H16+J16+L16+N16)</f>
        <v>1333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867</v>
      </c>
      <c r="E18" s="52">
        <f t="shared" si="1"/>
        <v>9185</v>
      </c>
      <c r="F18" s="51">
        <f t="shared" si="1"/>
        <v>726</v>
      </c>
      <c r="G18" s="52">
        <f t="shared" si="1"/>
        <v>6785</v>
      </c>
      <c r="H18" s="51">
        <f t="shared" si="1"/>
        <v>912</v>
      </c>
      <c r="I18" s="52">
        <f t="shared" si="1"/>
        <v>7692.5</v>
      </c>
      <c r="J18" s="51">
        <f t="shared" si="1"/>
        <v>1130</v>
      </c>
      <c r="K18" s="52">
        <f t="shared" si="1"/>
        <v>10300</v>
      </c>
      <c r="L18" s="51">
        <f t="shared" si="1"/>
        <v>770</v>
      </c>
      <c r="M18" s="52">
        <f t="shared" si="1"/>
        <v>12195</v>
      </c>
      <c r="N18" s="51">
        <f t="shared" si="1"/>
        <v>0</v>
      </c>
      <c r="O18" s="53">
        <f t="shared" si="1"/>
        <v>0</v>
      </c>
      <c r="P18" s="54">
        <f t="shared" si="1"/>
        <v>4405</v>
      </c>
      <c r="Q18" s="55">
        <f t="shared" si="1"/>
        <v>46157.5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/>
      <c r="G21" s="69"/>
      <c r="H21" s="6"/>
      <c r="I21" s="69"/>
      <c r="J21" s="67">
        <v>153</v>
      </c>
      <c r="K21" s="68">
        <v>42</v>
      </c>
      <c r="L21" s="6">
        <v>2</v>
      </c>
      <c r="M21" s="69"/>
      <c r="N21" s="70"/>
      <c r="O21" s="71"/>
      <c r="P21" s="72">
        <f t="shared" ref="P21:Q28" si="2">SUM(D21+F21+H21+J21+L21+N21)</f>
        <v>155</v>
      </c>
      <c r="Q21" s="73">
        <f t="shared" si="2"/>
        <v>42</v>
      </c>
      <c r="R21" s="74">
        <f t="shared" ref="R21:R28" si="3">SUM(P21:Q21)</f>
        <v>197</v>
      </c>
    </row>
    <row r="22" spans="1:18">
      <c r="A22" s="75" t="s">
        <v>7</v>
      </c>
      <c r="B22" s="45"/>
      <c r="C22" s="45"/>
      <c r="D22" s="1">
        <v>57</v>
      </c>
      <c r="E22" s="2">
        <v>61</v>
      </c>
      <c r="F22" s="1">
        <v>36</v>
      </c>
      <c r="G22" s="2">
        <v>34</v>
      </c>
      <c r="H22" s="1">
        <v>231</v>
      </c>
      <c r="I22" s="2">
        <v>128</v>
      </c>
      <c r="J22" s="3">
        <v>429</v>
      </c>
      <c r="K22" s="2">
        <v>115</v>
      </c>
      <c r="L22" s="3">
        <v>399</v>
      </c>
      <c r="M22" s="2"/>
      <c r="N22" s="3"/>
      <c r="O22" s="76"/>
      <c r="P22" s="77">
        <f t="shared" si="2"/>
        <v>1152</v>
      </c>
      <c r="Q22" s="78">
        <f t="shared" si="2"/>
        <v>338</v>
      </c>
      <c r="R22" s="79">
        <f t="shared" si="3"/>
        <v>1490</v>
      </c>
    </row>
    <row r="23" spans="1:18">
      <c r="A23" s="75" t="s">
        <v>8</v>
      </c>
      <c r="B23" s="45"/>
      <c r="C23" s="45"/>
      <c r="D23" s="1">
        <v>17</v>
      </c>
      <c r="E23" s="2">
        <v>18</v>
      </c>
      <c r="F23" s="1">
        <v>4</v>
      </c>
      <c r="G23" s="2">
        <v>3</v>
      </c>
      <c r="H23" s="1">
        <v>75</v>
      </c>
      <c r="I23" s="2">
        <v>42</v>
      </c>
      <c r="J23" s="3">
        <v>6</v>
      </c>
      <c r="K23" s="2">
        <v>2</v>
      </c>
      <c r="L23" s="4">
        <v>108</v>
      </c>
      <c r="M23" s="5"/>
      <c r="N23" s="3"/>
      <c r="O23" s="76"/>
      <c r="P23" s="80">
        <f t="shared" si="2"/>
        <v>210</v>
      </c>
      <c r="Q23" s="78">
        <f t="shared" si="2"/>
        <v>65</v>
      </c>
      <c r="R23" s="81">
        <f t="shared" si="3"/>
        <v>275</v>
      </c>
    </row>
    <row r="24" spans="1:18">
      <c r="A24" s="75" t="s">
        <v>9</v>
      </c>
      <c r="B24" s="45"/>
      <c r="C24" s="45"/>
      <c r="D24" s="1">
        <v>3</v>
      </c>
      <c r="E24" s="2">
        <v>4</v>
      </c>
      <c r="F24" s="1">
        <v>3</v>
      </c>
      <c r="G24" s="2">
        <v>3</v>
      </c>
      <c r="H24" s="1">
        <v>5</v>
      </c>
      <c r="I24" s="2">
        <v>3</v>
      </c>
      <c r="J24" s="3">
        <v>9</v>
      </c>
      <c r="K24" s="2">
        <v>3</v>
      </c>
      <c r="L24" s="4">
        <v>11</v>
      </c>
      <c r="M24" s="5"/>
      <c r="N24" s="3"/>
      <c r="O24" s="76"/>
      <c r="P24" s="80">
        <f t="shared" si="2"/>
        <v>31</v>
      </c>
      <c r="Q24" s="78">
        <f t="shared" si="2"/>
        <v>13</v>
      </c>
      <c r="R24" s="82">
        <f t="shared" si="3"/>
        <v>44</v>
      </c>
    </row>
    <row r="25" spans="1:18">
      <c r="A25" s="75" t="s">
        <v>10</v>
      </c>
      <c r="B25" s="45"/>
      <c r="C25" s="45"/>
      <c r="D25" s="1">
        <v>48</v>
      </c>
      <c r="E25" s="2">
        <v>52</v>
      </c>
      <c r="F25" s="1">
        <v>65</v>
      </c>
      <c r="G25" s="2">
        <v>55</v>
      </c>
      <c r="H25" s="1">
        <v>87</v>
      </c>
      <c r="I25" s="2">
        <v>48</v>
      </c>
      <c r="J25" s="3">
        <v>38</v>
      </c>
      <c r="K25" s="2">
        <v>9</v>
      </c>
      <c r="L25" s="4">
        <v>29</v>
      </c>
      <c r="M25" s="5"/>
      <c r="N25" s="3"/>
      <c r="O25" s="76"/>
      <c r="P25" s="80">
        <f t="shared" si="2"/>
        <v>267</v>
      </c>
      <c r="Q25" s="78">
        <f t="shared" si="2"/>
        <v>164</v>
      </c>
      <c r="R25" s="81">
        <f t="shared" si="3"/>
        <v>431</v>
      </c>
    </row>
    <row r="26" spans="1:18">
      <c r="A26" s="75" t="s">
        <v>11</v>
      </c>
      <c r="B26" s="45"/>
      <c r="C26" s="45"/>
      <c r="D26" s="1">
        <v>273</v>
      </c>
      <c r="E26" s="2">
        <v>297</v>
      </c>
      <c r="F26" s="1">
        <v>242</v>
      </c>
      <c r="G26" s="2">
        <v>231</v>
      </c>
      <c r="H26" s="1">
        <v>168</v>
      </c>
      <c r="I26" s="2">
        <v>100</v>
      </c>
      <c r="J26" s="3">
        <v>224</v>
      </c>
      <c r="K26" s="2">
        <v>88</v>
      </c>
      <c r="L26" s="4">
        <v>189</v>
      </c>
      <c r="M26" s="5">
        <v>21</v>
      </c>
      <c r="N26" s="3"/>
      <c r="O26" s="76"/>
      <c r="P26" s="80">
        <f t="shared" si="2"/>
        <v>1096</v>
      </c>
      <c r="Q26" s="78">
        <f t="shared" si="2"/>
        <v>737</v>
      </c>
      <c r="R26" s="81">
        <f t="shared" si="3"/>
        <v>1833</v>
      </c>
    </row>
    <row r="27" spans="1:18">
      <c r="A27" s="75" t="s">
        <v>58</v>
      </c>
      <c r="B27" s="45"/>
      <c r="C27" s="45"/>
      <c r="D27" s="83">
        <v>19</v>
      </c>
      <c r="E27" s="84">
        <v>19</v>
      </c>
      <c r="F27" s="83">
        <v>25</v>
      </c>
      <c r="G27" s="84">
        <v>24</v>
      </c>
      <c r="H27" s="83">
        <v>18</v>
      </c>
      <c r="I27" s="84">
        <v>7</v>
      </c>
      <c r="J27" s="85">
        <v>9</v>
      </c>
      <c r="K27" s="84">
        <v>3</v>
      </c>
      <c r="L27" s="7">
        <v>11</v>
      </c>
      <c r="M27" s="86"/>
      <c r="N27" s="85"/>
      <c r="O27" s="87"/>
      <c r="P27" s="88">
        <f t="shared" si="2"/>
        <v>82</v>
      </c>
      <c r="Q27" s="89">
        <f t="shared" si="2"/>
        <v>53</v>
      </c>
      <c r="R27" s="90">
        <f t="shared" si="3"/>
        <v>135</v>
      </c>
    </row>
    <row r="28" spans="1:18" ht="15" thickBot="1">
      <c r="A28" s="91"/>
      <c r="B28" s="50"/>
      <c r="C28" s="50"/>
      <c r="D28" s="92">
        <f t="shared" ref="D28:N28" si="4">SUM(D21:D27)</f>
        <v>417</v>
      </c>
      <c r="E28" s="93">
        <f t="shared" si="4"/>
        <v>451</v>
      </c>
      <c r="F28" s="94">
        <f t="shared" si="4"/>
        <v>375</v>
      </c>
      <c r="G28" s="95">
        <f t="shared" si="4"/>
        <v>350</v>
      </c>
      <c r="H28" s="94">
        <f t="shared" si="4"/>
        <v>584</v>
      </c>
      <c r="I28" s="95">
        <f t="shared" si="4"/>
        <v>328</v>
      </c>
      <c r="J28" s="96">
        <f t="shared" si="4"/>
        <v>868</v>
      </c>
      <c r="K28" s="95">
        <f t="shared" si="4"/>
        <v>262</v>
      </c>
      <c r="L28" s="96">
        <f t="shared" si="4"/>
        <v>749</v>
      </c>
      <c r="M28" s="93">
        <f t="shared" si="4"/>
        <v>21</v>
      </c>
      <c r="N28" s="96">
        <f t="shared" si="4"/>
        <v>0</v>
      </c>
      <c r="O28" s="97"/>
      <c r="P28" s="98">
        <f>SUM(P21:P27)</f>
        <v>2993</v>
      </c>
      <c r="Q28" s="99">
        <f t="shared" si="2"/>
        <v>1412</v>
      </c>
      <c r="R28" s="100">
        <f t="shared" si="3"/>
        <v>4405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/>
      <c r="K29" s="228"/>
      <c r="L29" s="227">
        <v>1</v>
      </c>
      <c r="M29" s="227"/>
      <c r="N29" s="227"/>
      <c r="O29" s="229"/>
      <c r="P29" s="230">
        <f>SUM(D29:O29)</f>
        <v>1</v>
      </c>
      <c r="Q29" s="231"/>
      <c r="R29" s="17"/>
    </row>
    <row r="30" spans="1:18">
      <c r="A30" s="103" t="s">
        <v>13</v>
      </c>
      <c r="B30" s="45"/>
      <c r="C30" s="45"/>
      <c r="D30" s="218">
        <v>6</v>
      </c>
      <c r="E30" s="219"/>
      <c r="F30" s="217">
        <v>7</v>
      </c>
      <c r="G30" s="217"/>
      <c r="H30" s="217">
        <v>9</v>
      </c>
      <c r="I30" s="217"/>
      <c r="J30" s="218">
        <v>5</v>
      </c>
      <c r="K30" s="219"/>
      <c r="L30" s="218">
        <v>5</v>
      </c>
      <c r="M30" s="219"/>
      <c r="N30" s="218"/>
      <c r="O30" s="186"/>
      <c r="P30" s="209">
        <f t="shared" ref="P30:P35" si="5">SUM(D30:O30)</f>
        <v>32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9</v>
      </c>
      <c r="E31" s="217"/>
      <c r="F31" s="217">
        <v>23</v>
      </c>
      <c r="G31" s="217"/>
      <c r="H31" s="217">
        <v>30</v>
      </c>
      <c r="I31" s="217"/>
      <c r="J31" s="218">
        <v>40</v>
      </c>
      <c r="K31" s="219"/>
      <c r="L31" s="217">
        <v>34</v>
      </c>
      <c r="M31" s="217"/>
      <c r="N31" s="218"/>
      <c r="O31" s="186"/>
      <c r="P31" s="209">
        <f t="shared" si="5"/>
        <v>136</v>
      </c>
      <c r="Q31" s="210"/>
      <c r="R31" s="17"/>
    </row>
    <row r="32" spans="1:18">
      <c r="A32" s="66" t="s">
        <v>15</v>
      </c>
      <c r="B32" s="45"/>
      <c r="C32" s="45"/>
      <c r="D32" s="217">
        <v>10</v>
      </c>
      <c r="E32" s="217"/>
      <c r="F32" s="217">
        <v>4</v>
      </c>
      <c r="G32" s="217"/>
      <c r="H32" s="217"/>
      <c r="I32" s="217"/>
      <c r="J32" s="218">
        <v>2</v>
      </c>
      <c r="K32" s="219"/>
      <c r="L32" s="218"/>
      <c r="M32" s="218"/>
      <c r="N32" s="218"/>
      <c r="O32" s="186"/>
      <c r="P32" s="209">
        <f t="shared" si="5"/>
        <v>16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25</v>
      </c>
      <c r="E35" s="211"/>
      <c r="F35" s="211">
        <f>SUM(F29:G34)</f>
        <v>34</v>
      </c>
      <c r="G35" s="211"/>
      <c r="H35" s="211">
        <f>SUM(H29:I34)</f>
        <v>39</v>
      </c>
      <c r="I35" s="211"/>
      <c r="J35" s="211">
        <f>SUM(J29:K34)</f>
        <v>47</v>
      </c>
      <c r="K35" s="211"/>
      <c r="L35" s="211">
        <f>SUM(L29:M34)</f>
        <v>40</v>
      </c>
      <c r="M35" s="211"/>
      <c r="N35" s="211">
        <f>SUM(N29:O34)</f>
        <v>0</v>
      </c>
      <c r="O35" s="211"/>
      <c r="P35" s="212">
        <f t="shared" si="5"/>
        <v>185</v>
      </c>
      <c r="Q35" s="213"/>
      <c r="R35" s="107">
        <f>SUM(D35:O35)</f>
        <v>185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654</v>
      </c>
      <c r="E37" s="8"/>
      <c r="F37" s="8">
        <f>SUM(F8+F9+F14+F15+F5+F7+F16)</f>
        <v>481</v>
      </c>
      <c r="G37" s="8"/>
      <c r="H37" s="8">
        <f>SUM(H8+H9+H14+H15+H5+H7+H16)</f>
        <v>759</v>
      </c>
      <c r="I37" s="8"/>
      <c r="J37" s="8">
        <f>SUM(J8+J9+J14+J15+J5+J7+J16)</f>
        <v>941</v>
      </c>
      <c r="K37" s="8"/>
      <c r="L37" s="8">
        <f>SUM(L8+L9+L14+L15+L5+L7+L16)</f>
        <v>561</v>
      </c>
      <c r="M37" s="8"/>
      <c r="N37" s="8">
        <f>SUM(N8+N9+N14+N15+N5+N7+N16)</f>
        <v>0</v>
      </c>
      <c r="O37" s="8"/>
      <c r="P37" s="201">
        <f>SUM(D37+F37+H37+J37+L37+N37)</f>
        <v>3396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SUM(D10+D11+D5+D14+D15+D16+D7+D6)</f>
        <v>652</v>
      </c>
      <c r="E38" s="8"/>
      <c r="F38" s="8">
        <f>SUM(F10+F11+F5+F14+F15+F16+F7)</f>
        <v>505</v>
      </c>
      <c r="G38" s="8"/>
      <c r="H38" s="8">
        <f t="shared" ref="H38:N38" si="6">SUM(H10+H11+H5+H14+H15+H16+H7)</f>
        <v>809</v>
      </c>
      <c r="I38" s="8"/>
      <c r="J38" s="8">
        <f t="shared" si="6"/>
        <v>957</v>
      </c>
      <c r="K38" s="8"/>
      <c r="L38" s="8">
        <f t="shared" si="6"/>
        <v>572</v>
      </c>
      <c r="M38" s="8"/>
      <c r="N38" s="8">
        <f t="shared" si="6"/>
        <v>0</v>
      </c>
      <c r="O38" s="8"/>
      <c r="P38" s="201">
        <f>SUM(D38+F38+H38+J38+L38+N38)</f>
        <v>3495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SUM(D12+D13+D14+D15+D16+D5+D7+D6)</f>
        <v>865</v>
      </c>
      <c r="E39" s="109"/>
      <c r="F39" s="109">
        <f>SUM(F12+F13+F14+F15+F16+F5+F7)</f>
        <v>702</v>
      </c>
      <c r="G39" s="109"/>
      <c r="H39" s="109">
        <f t="shared" ref="H39:N39" si="7">SUM(H12+H13+H14+H15+H16+H5+H7)</f>
        <v>862</v>
      </c>
      <c r="I39" s="109"/>
      <c r="J39" s="109">
        <f t="shared" si="7"/>
        <v>1112</v>
      </c>
      <c r="K39" s="109"/>
      <c r="L39" s="109">
        <f t="shared" si="7"/>
        <v>757</v>
      </c>
      <c r="M39" s="109"/>
      <c r="N39" s="109">
        <f t="shared" si="7"/>
        <v>0</v>
      </c>
      <c r="O39" s="109"/>
      <c r="P39" s="207">
        <f>SUM(D39+F39+H39+J39+L39+N39)</f>
        <v>4298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2171</v>
      </c>
      <c r="E40" s="114"/>
      <c r="F40" s="113">
        <f>SUM(F37:F39)</f>
        <v>1688</v>
      </c>
      <c r="G40" s="115"/>
      <c r="H40" s="113">
        <f>SUM(H37:H39)</f>
        <v>2430</v>
      </c>
      <c r="I40" s="114"/>
      <c r="J40" s="113">
        <f>SUM(J37:J39)</f>
        <v>3010</v>
      </c>
      <c r="K40" s="114"/>
      <c r="L40" s="113">
        <f>SUM(L37:L39)</f>
        <v>1890</v>
      </c>
      <c r="M40" s="114"/>
      <c r="N40" s="113">
        <f>SUM(N37:N39)</f>
        <v>0</v>
      </c>
      <c r="O40" s="114"/>
      <c r="P40" s="190">
        <f>SUM(P37:P39)</f>
        <v>11189</v>
      </c>
      <c r="Q40" s="191"/>
      <c r="R40" s="107">
        <f>SUM(D40:N40)</f>
        <v>11189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/>
      <c r="E42" s="122"/>
      <c r="F42" s="121"/>
      <c r="G42" s="122"/>
      <c r="H42" s="121"/>
      <c r="I42" s="122"/>
      <c r="J42" s="121"/>
      <c r="K42" s="122"/>
      <c r="L42" s="121">
        <v>38</v>
      </c>
      <c r="M42" s="123"/>
      <c r="N42" s="121"/>
      <c r="O42" s="124"/>
      <c r="P42" s="125">
        <f>SUM(D42+F42+H42+J42+L42+N42)</f>
        <v>38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>
        <v>312</v>
      </c>
      <c r="G43" s="130"/>
      <c r="H43" s="129"/>
      <c r="I43" s="130"/>
      <c r="J43" s="129"/>
      <c r="K43" s="130"/>
      <c r="L43" s="129">
        <v>407</v>
      </c>
      <c r="M43" s="131"/>
      <c r="N43" s="129"/>
      <c r="O43" s="132"/>
      <c r="P43" s="133">
        <f>SUM(D43+F43+H43+J43+L43+N43)</f>
        <v>719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/>
      <c r="G44" s="130"/>
      <c r="H44" s="129">
        <v>131</v>
      </c>
      <c r="I44" s="130"/>
      <c r="J44" s="129"/>
      <c r="K44" s="130"/>
      <c r="L44" s="129">
        <v>176</v>
      </c>
      <c r="M44" s="131"/>
      <c r="N44" s="129"/>
      <c r="O44" s="132"/>
      <c r="P44" s="133">
        <f>SUM(D44+F44+H44+J44+L44+N44)</f>
        <v>307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0</v>
      </c>
      <c r="E46" s="139"/>
      <c r="F46" s="139">
        <f>SUM(F42:F45)</f>
        <v>312</v>
      </c>
      <c r="G46" s="139"/>
      <c r="H46" s="139">
        <f>SUM(H42:H45)</f>
        <v>131</v>
      </c>
      <c r="I46" s="139"/>
      <c r="J46" s="139">
        <f>SUM(J42:J45)</f>
        <v>0</v>
      </c>
      <c r="K46" s="139"/>
      <c r="L46" s="139">
        <f>SUM(L42:L45)</f>
        <v>621</v>
      </c>
      <c r="M46" s="139"/>
      <c r="N46" s="139">
        <f>SUM(N42:N45)</f>
        <v>0</v>
      </c>
      <c r="O46" s="140"/>
      <c r="P46" s="141">
        <f>SUM(P42:P45)</f>
        <v>1064</v>
      </c>
      <c r="Q46" s="142"/>
      <c r="R46" s="143">
        <f>SUM(D46:O46)</f>
        <v>1064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T26" sqref="T26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78</v>
      </c>
      <c r="E2" s="187"/>
      <c r="F2" s="187" t="s">
        <v>78</v>
      </c>
      <c r="G2" s="187"/>
      <c r="H2" s="187" t="s">
        <v>78</v>
      </c>
      <c r="I2" s="187"/>
      <c r="J2" s="187" t="s">
        <v>78</v>
      </c>
      <c r="K2" s="187"/>
      <c r="L2" s="187" t="s">
        <v>78</v>
      </c>
      <c r="M2" s="187"/>
      <c r="N2" s="187" t="s">
        <v>78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17</v>
      </c>
      <c r="E3" s="188"/>
      <c r="F3" s="188" t="s">
        <v>18</v>
      </c>
      <c r="G3" s="188"/>
      <c r="H3" s="188" t="s">
        <v>19</v>
      </c>
      <c r="I3" s="188"/>
      <c r="J3" s="188" t="s">
        <v>20</v>
      </c>
      <c r="K3" s="188"/>
      <c r="L3" s="189" t="s">
        <v>22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 t="s">
        <v>48</v>
      </c>
      <c r="C5" s="23">
        <v>50</v>
      </c>
      <c r="D5" s="24">
        <v>34</v>
      </c>
      <c r="E5" s="25">
        <v>1700</v>
      </c>
      <c r="F5" s="24">
        <v>67</v>
      </c>
      <c r="G5" s="25">
        <v>3350</v>
      </c>
      <c r="H5" s="24">
        <v>85</v>
      </c>
      <c r="I5" s="25">
        <v>4250</v>
      </c>
      <c r="J5" s="24">
        <v>102</v>
      </c>
      <c r="K5" s="26">
        <v>5100</v>
      </c>
      <c r="L5" s="24">
        <v>99</v>
      </c>
      <c r="M5" s="25">
        <v>4950</v>
      </c>
      <c r="N5" s="24"/>
      <c r="O5" s="27"/>
      <c r="P5" s="28">
        <f t="shared" ref="P5:Q17" si="0">SUM(D5+F5+H5+J5+L5+N5)</f>
        <v>387</v>
      </c>
      <c r="Q5" s="29">
        <f t="shared" si="0"/>
        <v>19350</v>
      </c>
      <c r="R5" s="17"/>
    </row>
    <row r="6" spans="1:18">
      <c r="A6" s="21" t="s">
        <v>49</v>
      </c>
      <c r="B6" s="22" t="s">
        <v>48</v>
      </c>
      <c r="C6" s="23">
        <v>25</v>
      </c>
      <c r="D6" s="30">
        <v>19</v>
      </c>
      <c r="E6" s="31">
        <v>475</v>
      </c>
      <c r="F6" s="30">
        <v>97</v>
      </c>
      <c r="G6" s="31">
        <v>2425</v>
      </c>
      <c r="H6" s="30">
        <v>354</v>
      </c>
      <c r="I6" s="31">
        <v>8850</v>
      </c>
      <c r="J6" s="30">
        <v>379</v>
      </c>
      <c r="K6" s="32">
        <v>9475</v>
      </c>
      <c r="L6" s="30">
        <v>63</v>
      </c>
      <c r="M6" s="31">
        <v>1575</v>
      </c>
      <c r="N6" s="30"/>
      <c r="O6" s="33"/>
      <c r="P6" s="34">
        <f t="shared" si="0"/>
        <v>912</v>
      </c>
      <c r="Q6" s="29">
        <f t="shared" si="0"/>
        <v>22800</v>
      </c>
      <c r="R6" s="17"/>
    </row>
    <row r="7" spans="1:18">
      <c r="A7" s="21" t="s">
        <v>16</v>
      </c>
      <c r="B7" s="22"/>
      <c r="C7" s="23"/>
      <c r="D7" s="30">
        <v>316</v>
      </c>
      <c r="E7" s="31"/>
      <c r="F7" s="30">
        <v>407</v>
      </c>
      <c r="G7" s="31"/>
      <c r="H7" s="30">
        <v>371</v>
      </c>
      <c r="I7" s="31"/>
      <c r="J7" s="30">
        <v>200</v>
      </c>
      <c r="K7" s="32"/>
      <c r="L7" s="30">
        <v>457</v>
      </c>
      <c r="M7" s="35"/>
      <c r="N7" s="30"/>
      <c r="O7" s="27"/>
      <c r="P7" s="34">
        <f>SUM(D7+F7+H7+J7+L7+N7)</f>
        <v>1751</v>
      </c>
      <c r="Q7" s="29">
        <f>SUM(E7+G7+I7+K7+M7+O7)</f>
        <v>0</v>
      </c>
      <c r="R7" s="17"/>
    </row>
    <row r="8" spans="1:18">
      <c r="A8" s="21" t="s">
        <v>50</v>
      </c>
      <c r="B8" s="22" t="s">
        <v>48</v>
      </c>
      <c r="C8" s="23">
        <v>30</v>
      </c>
      <c r="D8" s="30">
        <v>1</v>
      </c>
      <c r="E8" s="31">
        <v>30</v>
      </c>
      <c r="F8" s="30">
        <v>4</v>
      </c>
      <c r="G8" s="31">
        <v>120</v>
      </c>
      <c r="H8" s="30">
        <v>8</v>
      </c>
      <c r="I8" s="31">
        <v>240</v>
      </c>
      <c r="J8" s="30">
        <v>4</v>
      </c>
      <c r="K8" s="32">
        <v>120</v>
      </c>
      <c r="L8" s="30">
        <v>2</v>
      </c>
      <c r="M8" s="31">
        <v>60</v>
      </c>
      <c r="N8" s="30"/>
      <c r="O8" s="27"/>
      <c r="P8" s="36">
        <f t="shared" si="0"/>
        <v>19</v>
      </c>
      <c r="Q8" s="37">
        <f t="shared" si="0"/>
        <v>570</v>
      </c>
      <c r="R8" s="17"/>
    </row>
    <row r="9" spans="1:18">
      <c r="A9" s="21" t="s">
        <v>50</v>
      </c>
      <c r="B9" s="22" t="s">
        <v>48</v>
      </c>
      <c r="C9" s="23">
        <v>15</v>
      </c>
      <c r="D9" s="30">
        <v>4</v>
      </c>
      <c r="E9" s="31">
        <v>60</v>
      </c>
      <c r="F9" s="30">
        <v>2</v>
      </c>
      <c r="G9" s="31">
        <v>30</v>
      </c>
      <c r="H9" s="30">
        <v>9</v>
      </c>
      <c r="I9" s="31">
        <v>135</v>
      </c>
      <c r="J9" s="30">
        <v>307</v>
      </c>
      <c r="K9" s="32">
        <v>4605</v>
      </c>
      <c r="L9" s="30">
        <v>10</v>
      </c>
      <c r="M9" s="31">
        <v>150</v>
      </c>
      <c r="N9" s="30"/>
      <c r="O9" s="27"/>
      <c r="P9" s="36">
        <f>SUM(D9+F9+H9+J9+L9+N9)</f>
        <v>332</v>
      </c>
      <c r="Q9" s="37">
        <f>SUM(E9+G9+I9+K9+M9+O9)</f>
        <v>4980</v>
      </c>
      <c r="R9" s="17"/>
    </row>
    <row r="10" spans="1:18">
      <c r="A10" s="21" t="s">
        <v>51</v>
      </c>
      <c r="B10" s="22" t="s">
        <v>48</v>
      </c>
      <c r="C10" s="23">
        <v>20</v>
      </c>
      <c r="D10" s="30">
        <v>2</v>
      </c>
      <c r="E10" s="31">
        <v>40</v>
      </c>
      <c r="F10" s="30">
        <v>3</v>
      </c>
      <c r="G10" s="31">
        <v>60</v>
      </c>
      <c r="H10" s="30">
        <v>12</v>
      </c>
      <c r="I10" s="31">
        <v>240</v>
      </c>
      <c r="J10" s="30">
        <v>4</v>
      </c>
      <c r="K10" s="32">
        <v>80</v>
      </c>
      <c r="L10" s="30">
        <v>3</v>
      </c>
      <c r="M10" s="31">
        <v>60</v>
      </c>
      <c r="N10" s="30"/>
      <c r="O10" s="27"/>
      <c r="P10" s="36">
        <f t="shared" si="0"/>
        <v>24</v>
      </c>
      <c r="Q10" s="37">
        <f t="shared" si="0"/>
        <v>480</v>
      </c>
      <c r="R10" s="17"/>
    </row>
    <row r="11" spans="1:18">
      <c r="A11" s="21" t="s">
        <v>51</v>
      </c>
      <c r="B11" s="22" t="s">
        <v>48</v>
      </c>
      <c r="C11" s="38">
        <v>10</v>
      </c>
      <c r="D11" s="30">
        <v>7</v>
      </c>
      <c r="E11" s="31">
        <v>70</v>
      </c>
      <c r="F11" s="30">
        <v>7</v>
      </c>
      <c r="G11" s="31">
        <v>70</v>
      </c>
      <c r="H11" s="30">
        <v>26</v>
      </c>
      <c r="I11" s="31">
        <v>260</v>
      </c>
      <c r="J11" s="30">
        <v>5</v>
      </c>
      <c r="K11" s="32">
        <v>50</v>
      </c>
      <c r="L11" s="30"/>
      <c r="M11" s="31"/>
      <c r="N11" s="30"/>
      <c r="O11" s="27"/>
      <c r="P11" s="36">
        <f t="shared" si="0"/>
        <v>45</v>
      </c>
      <c r="Q11" s="37">
        <f t="shared" si="0"/>
        <v>450</v>
      </c>
      <c r="R11" s="17"/>
    </row>
    <row r="12" spans="1:18">
      <c r="A12" s="21" t="s">
        <v>52</v>
      </c>
      <c r="B12" s="22" t="s">
        <v>48</v>
      </c>
      <c r="C12" s="23">
        <v>20</v>
      </c>
      <c r="D12" s="30">
        <v>71</v>
      </c>
      <c r="E12" s="31">
        <v>1420</v>
      </c>
      <c r="F12" s="30">
        <v>153</v>
      </c>
      <c r="G12" s="31">
        <v>3060</v>
      </c>
      <c r="H12" s="30">
        <v>115</v>
      </c>
      <c r="I12" s="31">
        <v>2300</v>
      </c>
      <c r="J12" s="30">
        <v>127</v>
      </c>
      <c r="K12" s="32">
        <v>2540</v>
      </c>
      <c r="L12" s="30">
        <v>150</v>
      </c>
      <c r="M12" s="31">
        <v>3000</v>
      </c>
      <c r="N12" s="30"/>
      <c r="O12" s="27"/>
      <c r="P12" s="36">
        <f t="shared" si="0"/>
        <v>616</v>
      </c>
      <c r="Q12" s="37">
        <f t="shared" si="0"/>
        <v>12320</v>
      </c>
      <c r="R12" s="17"/>
    </row>
    <row r="13" spans="1:18">
      <c r="A13" s="21" t="s">
        <v>52</v>
      </c>
      <c r="B13" s="22" t="s">
        <v>48</v>
      </c>
      <c r="C13" s="38">
        <v>10</v>
      </c>
      <c r="D13" s="30">
        <v>152</v>
      </c>
      <c r="E13" s="31">
        <v>1520</v>
      </c>
      <c r="F13" s="30">
        <v>170</v>
      </c>
      <c r="G13" s="31">
        <v>1700</v>
      </c>
      <c r="H13" s="30">
        <v>261</v>
      </c>
      <c r="I13" s="31">
        <v>2610</v>
      </c>
      <c r="J13" s="30">
        <v>144</v>
      </c>
      <c r="K13" s="32">
        <v>1440</v>
      </c>
      <c r="L13" s="30">
        <v>147</v>
      </c>
      <c r="M13" s="31">
        <v>1470</v>
      </c>
      <c r="N13" s="30"/>
      <c r="O13" s="27"/>
      <c r="P13" s="36">
        <f t="shared" si="0"/>
        <v>874</v>
      </c>
      <c r="Q13" s="37">
        <f t="shared" si="0"/>
        <v>8740</v>
      </c>
      <c r="R13" s="17"/>
    </row>
    <row r="14" spans="1:18">
      <c r="A14" s="21" t="s">
        <v>53</v>
      </c>
      <c r="B14" s="22" t="s">
        <v>48</v>
      </c>
      <c r="C14" s="23">
        <v>125</v>
      </c>
      <c r="D14" s="30"/>
      <c r="E14" s="31"/>
      <c r="F14" s="30">
        <v>5</v>
      </c>
      <c r="G14" s="31">
        <v>125</v>
      </c>
      <c r="H14" s="30">
        <v>30</v>
      </c>
      <c r="I14" s="31">
        <v>750</v>
      </c>
      <c r="J14" s="30">
        <v>25</v>
      </c>
      <c r="K14" s="32">
        <v>625</v>
      </c>
      <c r="L14" s="30">
        <v>55</v>
      </c>
      <c r="M14" s="31">
        <v>1375</v>
      </c>
      <c r="N14" s="30"/>
      <c r="O14" s="27"/>
      <c r="P14" s="36">
        <f t="shared" si="0"/>
        <v>115</v>
      </c>
      <c r="Q14" s="37">
        <f t="shared" si="0"/>
        <v>2875</v>
      </c>
      <c r="R14" s="17"/>
    </row>
    <row r="15" spans="1:18">
      <c r="A15" s="21" t="s">
        <v>54</v>
      </c>
      <c r="B15" s="39" t="s">
        <v>48</v>
      </c>
      <c r="C15" s="40">
        <v>0</v>
      </c>
      <c r="D15" s="41">
        <v>14</v>
      </c>
      <c r="E15" s="31"/>
      <c r="F15" s="41">
        <v>16</v>
      </c>
      <c r="G15" s="42"/>
      <c r="H15" s="41">
        <v>37</v>
      </c>
      <c r="I15" s="42"/>
      <c r="J15" s="41">
        <v>37</v>
      </c>
      <c r="K15" s="43"/>
      <c r="L15" s="41">
        <v>12</v>
      </c>
      <c r="M15" s="42"/>
      <c r="N15" s="41"/>
      <c r="O15" s="27"/>
      <c r="P15" s="44">
        <f>SUM(D15+F15+H15+J15+L15+N15)</f>
        <v>116</v>
      </c>
      <c r="Q15" s="37"/>
      <c r="R15" s="17"/>
    </row>
    <row r="16" spans="1:18">
      <c r="A16" s="21" t="s">
        <v>55</v>
      </c>
      <c r="B16" s="45"/>
      <c r="C16" s="45"/>
      <c r="D16" s="41">
        <v>329</v>
      </c>
      <c r="E16" s="31"/>
      <c r="F16" s="147">
        <v>418</v>
      </c>
      <c r="G16" s="148"/>
      <c r="H16" s="148">
        <v>478</v>
      </c>
      <c r="I16" s="148"/>
      <c r="J16" s="148">
        <v>401</v>
      </c>
      <c r="K16" s="148"/>
      <c r="L16" s="148"/>
      <c r="M16" s="148"/>
      <c r="N16" s="41"/>
      <c r="O16" s="149"/>
      <c r="P16" s="44">
        <f>SUM(D16+F16+H16+J16+L16+N16)</f>
        <v>1626</v>
      </c>
      <c r="Q16" s="37"/>
      <c r="R16" s="17"/>
    </row>
    <row r="17" spans="1:18">
      <c r="A17" s="46" t="s">
        <v>56</v>
      </c>
      <c r="B17" s="47" t="s">
        <v>48</v>
      </c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949</v>
      </c>
      <c r="E18" s="52">
        <f t="shared" si="1"/>
        <v>5315</v>
      </c>
      <c r="F18" s="51">
        <f t="shared" si="1"/>
        <v>1349</v>
      </c>
      <c r="G18" s="52">
        <f t="shared" si="1"/>
        <v>10940</v>
      </c>
      <c r="H18" s="51">
        <f t="shared" si="1"/>
        <v>1786</v>
      </c>
      <c r="I18" s="52">
        <f t="shared" si="1"/>
        <v>19635</v>
      </c>
      <c r="J18" s="51">
        <f t="shared" si="1"/>
        <v>1735</v>
      </c>
      <c r="K18" s="52">
        <f t="shared" si="1"/>
        <v>24035</v>
      </c>
      <c r="L18" s="51">
        <f t="shared" si="1"/>
        <v>998</v>
      </c>
      <c r="M18" s="52">
        <f t="shared" si="1"/>
        <v>12640</v>
      </c>
      <c r="N18" s="51">
        <f t="shared" si="1"/>
        <v>0</v>
      </c>
      <c r="O18" s="53">
        <f t="shared" si="1"/>
        <v>0</v>
      </c>
      <c r="P18" s="54">
        <f t="shared" si="1"/>
        <v>6817</v>
      </c>
      <c r="Q18" s="55">
        <f t="shared" si="1"/>
        <v>72565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>
        <v>23</v>
      </c>
      <c r="E21" s="68">
        <v>11</v>
      </c>
      <c r="F21" s="6"/>
      <c r="G21" s="69">
        <v>18</v>
      </c>
      <c r="H21" s="6">
        <v>144</v>
      </c>
      <c r="I21" s="69">
        <v>26</v>
      </c>
      <c r="J21" s="67">
        <v>40</v>
      </c>
      <c r="K21" s="68">
        <v>22</v>
      </c>
      <c r="L21" s="6"/>
      <c r="M21" s="69"/>
      <c r="N21" s="70"/>
      <c r="O21" s="71"/>
      <c r="P21" s="72">
        <f t="shared" ref="P21:Q28" si="2">SUM(D21+F21+H21+J21+L21+N21)</f>
        <v>207</v>
      </c>
      <c r="Q21" s="73">
        <f t="shared" si="2"/>
        <v>77</v>
      </c>
      <c r="R21" s="74">
        <f t="shared" ref="R21:R28" si="3">SUM(P21:Q21)</f>
        <v>284</v>
      </c>
    </row>
    <row r="22" spans="1:18">
      <c r="A22" s="75" t="s">
        <v>7</v>
      </c>
      <c r="B22" s="45"/>
      <c r="C22" s="45"/>
      <c r="D22" s="1">
        <v>371</v>
      </c>
      <c r="E22" s="2">
        <v>31</v>
      </c>
      <c r="F22" s="1">
        <v>426</v>
      </c>
      <c r="G22" s="2">
        <v>44</v>
      </c>
      <c r="H22" s="1">
        <v>493</v>
      </c>
      <c r="I22" s="2">
        <v>46</v>
      </c>
      <c r="J22" s="3">
        <v>301</v>
      </c>
      <c r="K22" s="2">
        <v>36</v>
      </c>
      <c r="L22" s="3">
        <v>425</v>
      </c>
      <c r="M22" s="2">
        <v>2</v>
      </c>
      <c r="N22" s="3"/>
      <c r="O22" s="76"/>
      <c r="P22" s="72">
        <f t="shared" si="2"/>
        <v>2016</v>
      </c>
      <c r="Q22" s="78">
        <f t="shared" si="2"/>
        <v>159</v>
      </c>
      <c r="R22" s="79">
        <f t="shared" si="3"/>
        <v>2175</v>
      </c>
    </row>
    <row r="23" spans="1:18">
      <c r="A23" s="75" t="s">
        <v>8</v>
      </c>
      <c r="B23" s="45"/>
      <c r="C23" s="45"/>
      <c r="D23" s="1">
        <v>16</v>
      </c>
      <c r="E23" s="2">
        <v>7</v>
      </c>
      <c r="F23" s="1">
        <v>12</v>
      </c>
      <c r="G23" s="2">
        <v>28</v>
      </c>
      <c r="H23" s="1">
        <v>19</v>
      </c>
      <c r="I23" s="2">
        <v>29</v>
      </c>
      <c r="J23" s="3">
        <v>408</v>
      </c>
      <c r="K23" s="2">
        <v>28</v>
      </c>
      <c r="L23" s="4">
        <v>30</v>
      </c>
      <c r="M23" s="5">
        <v>2</v>
      </c>
      <c r="N23" s="3"/>
      <c r="O23" s="76"/>
      <c r="P23" s="72">
        <f t="shared" si="2"/>
        <v>485</v>
      </c>
      <c r="Q23" s="78">
        <f t="shared" si="2"/>
        <v>94</v>
      </c>
      <c r="R23" s="81">
        <f t="shared" si="3"/>
        <v>579</v>
      </c>
    </row>
    <row r="24" spans="1:18">
      <c r="A24" s="75" t="s">
        <v>9</v>
      </c>
      <c r="B24" s="45"/>
      <c r="C24" s="45"/>
      <c r="D24" s="1">
        <v>6</v>
      </c>
      <c r="E24" s="2">
        <v>31</v>
      </c>
      <c r="F24" s="1">
        <v>11</v>
      </c>
      <c r="G24" s="2">
        <v>19</v>
      </c>
      <c r="H24" s="1">
        <v>103</v>
      </c>
      <c r="I24" s="2">
        <v>23</v>
      </c>
      <c r="J24" s="3">
        <v>37</v>
      </c>
      <c r="K24" s="2">
        <v>32</v>
      </c>
      <c r="L24" s="4">
        <v>24</v>
      </c>
      <c r="M24" s="5"/>
      <c r="N24" s="3"/>
      <c r="O24" s="76"/>
      <c r="P24" s="72">
        <f t="shared" si="2"/>
        <v>181</v>
      </c>
      <c r="Q24" s="78">
        <f t="shared" si="2"/>
        <v>105</v>
      </c>
      <c r="R24" s="82">
        <f t="shared" si="3"/>
        <v>286</v>
      </c>
    </row>
    <row r="25" spans="1:18">
      <c r="A25" s="75" t="s">
        <v>10</v>
      </c>
      <c r="B25" s="45"/>
      <c r="C25" s="45"/>
      <c r="D25" s="1">
        <v>34</v>
      </c>
      <c r="E25" s="2">
        <v>73</v>
      </c>
      <c r="F25" s="1">
        <v>52</v>
      </c>
      <c r="G25" s="2">
        <v>53</v>
      </c>
      <c r="H25" s="1">
        <v>47</v>
      </c>
      <c r="I25" s="2">
        <v>113</v>
      </c>
      <c r="J25" s="3">
        <v>81</v>
      </c>
      <c r="K25" s="2">
        <v>24</v>
      </c>
      <c r="L25" s="4">
        <v>31</v>
      </c>
      <c r="M25" s="5"/>
      <c r="N25" s="3"/>
      <c r="O25" s="76"/>
      <c r="P25" s="72">
        <f t="shared" si="2"/>
        <v>245</v>
      </c>
      <c r="Q25" s="78">
        <f t="shared" si="2"/>
        <v>263</v>
      </c>
      <c r="R25" s="81">
        <f t="shared" si="3"/>
        <v>508</v>
      </c>
    </row>
    <row r="26" spans="1:18">
      <c r="A26" s="75" t="s">
        <v>11</v>
      </c>
      <c r="B26" s="45"/>
      <c r="C26" s="45"/>
      <c r="D26" s="1">
        <v>133</v>
      </c>
      <c r="E26" s="2">
        <v>151</v>
      </c>
      <c r="F26" s="1">
        <v>319</v>
      </c>
      <c r="G26" s="2">
        <v>246</v>
      </c>
      <c r="H26" s="1">
        <v>386</v>
      </c>
      <c r="I26" s="2">
        <v>253</v>
      </c>
      <c r="J26" s="3">
        <v>326</v>
      </c>
      <c r="K26" s="2">
        <v>274</v>
      </c>
      <c r="L26" s="4">
        <v>390</v>
      </c>
      <c r="M26" s="5">
        <v>8</v>
      </c>
      <c r="N26" s="3"/>
      <c r="O26" s="76"/>
      <c r="P26" s="72">
        <f t="shared" si="2"/>
        <v>1554</v>
      </c>
      <c r="Q26" s="78">
        <f t="shared" si="2"/>
        <v>932</v>
      </c>
      <c r="R26" s="81">
        <f t="shared" si="3"/>
        <v>2486</v>
      </c>
    </row>
    <row r="27" spans="1:18">
      <c r="A27" s="75" t="s">
        <v>58</v>
      </c>
      <c r="B27" s="45"/>
      <c r="C27" s="45"/>
      <c r="D27" s="83">
        <v>23</v>
      </c>
      <c r="E27" s="84">
        <v>39</v>
      </c>
      <c r="F27" s="83">
        <v>95</v>
      </c>
      <c r="G27" s="84">
        <v>26</v>
      </c>
      <c r="H27" s="83">
        <v>79</v>
      </c>
      <c r="I27" s="84">
        <v>25</v>
      </c>
      <c r="J27" s="85">
        <v>104</v>
      </c>
      <c r="K27" s="84">
        <v>22</v>
      </c>
      <c r="L27" s="7">
        <v>86</v>
      </c>
      <c r="M27" s="86"/>
      <c r="N27" s="85"/>
      <c r="O27" s="87"/>
      <c r="P27" s="72">
        <f t="shared" si="2"/>
        <v>387</v>
      </c>
      <c r="Q27" s="89">
        <f t="shared" si="2"/>
        <v>112</v>
      </c>
      <c r="R27" s="90">
        <f t="shared" si="3"/>
        <v>499</v>
      </c>
    </row>
    <row r="28" spans="1:18" ht="15" thickBot="1">
      <c r="A28" s="91"/>
      <c r="B28" s="50"/>
      <c r="C28" s="50"/>
      <c r="D28" s="92">
        <f t="shared" ref="D28:N28" si="4">SUM(D21:D27)</f>
        <v>606</v>
      </c>
      <c r="E28" s="93">
        <f t="shared" si="4"/>
        <v>343</v>
      </c>
      <c r="F28" s="94">
        <f t="shared" si="4"/>
        <v>915</v>
      </c>
      <c r="G28" s="95">
        <f t="shared" si="4"/>
        <v>434</v>
      </c>
      <c r="H28" s="94">
        <f t="shared" si="4"/>
        <v>1271</v>
      </c>
      <c r="I28" s="95">
        <f t="shared" si="4"/>
        <v>515</v>
      </c>
      <c r="J28" s="96">
        <f t="shared" si="4"/>
        <v>1297</v>
      </c>
      <c r="K28" s="95">
        <f t="shared" si="4"/>
        <v>438</v>
      </c>
      <c r="L28" s="96">
        <f t="shared" si="4"/>
        <v>986</v>
      </c>
      <c r="M28" s="93">
        <f t="shared" si="4"/>
        <v>12</v>
      </c>
      <c r="N28" s="96">
        <f t="shared" si="4"/>
        <v>0</v>
      </c>
      <c r="O28" s="97"/>
      <c r="P28" s="98">
        <f>SUM(P21:P27)</f>
        <v>5075</v>
      </c>
      <c r="Q28" s="99">
        <f t="shared" si="2"/>
        <v>1742</v>
      </c>
      <c r="R28" s="100">
        <f t="shared" si="3"/>
        <v>6817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>
        <v>2</v>
      </c>
      <c r="K29" s="228"/>
      <c r="L29" s="227"/>
      <c r="M29" s="227"/>
      <c r="N29" s="227"/>
      <c r="O29" s="229"/>
      <c r="P29" s="230">
        <f>SUM(D29:O29)</f>
        <v>2</v>
      </c>
      <c r="Q29" s="231"/>
      <c r="R29" s="17"/>
    </row>
    <row r="30" spans="1:18">
      <c r="A30" s="103" t="s">
        <v>13</v>
      </c>
      <c r="B30" s="45"/>
      <c r="C30" s="45"/>
      <c r="D30" s="218"/>
      <c r="E30" s="219"/>
      <c r="F30" s="217">
        <v>4</v>
      </c>
      <c r="G30" s="217"/>
      <c r="H30" s="217">
        <v>3</v>
      </c>
      <c r="I30" s="217"/>
      <c r="J30" s="218">
        <v>1</v>
      </c>
      <c r="K30" s="219"/>
      <c r="L30" s="218">
        <v>2</v>
      </c>
      <c r="M30" s="219"/>
      <c r="N30" s="218"/>
      <c r="O30" s="186"/>
      <c r="P30" s="209">
        <f t="shared" ref="P30:P35" si="5">SUM(D30:O30)</f>
        <v>10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19</v>
      </c>
      <c r="E31" s="217"/>
      <c r="F31" s="217">
        <v>32</v>
      </c>
      <c r="G31" s="217"/>
      <c r="H31" s="217">
        <v>93</v>
      </c>
      <c r="I31" s="217"/>
      <c r="J31" s="218">
        <v>59</v>
      </c>
      <c r="K31" s="219"/>
      <c r="L31" s="217">
        <v>16</v>
      </c>
      <c r="M31" s="217"/>
      <c r="N31" s="218"/>
      <c r="O31" s="186"/>
      <c r="P31" s="209">
        <f t="shared" si="5"/>
        <v>219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>
        <v>3</v>
      </c>
      <c r="G32" s="217"/>
      <c r="H32" s="217">
        <v>7</v>
      </c>
      <c r="I32" s="217"/>
      <c r="J32" s="218"/>
      <c r="K32" s="219"/>
      <c r="L32" s="218">
        <v>6</v>
      </c>
      <c r="M32" s="218"/>
      <c r="N32" s="218"/>
      <c r="O32" s="186"/>
      <c r="P32" s="209">
        <f t="shared" si="5"/>
        <v>16</v>
      </c>
      <c r="Q32" s="210"/>
      <c r="R32" s="17"/>
    </row>
    <row r="33" spans="1:18">
      <c r="A33" s="105" t="s">
        <v>59</v>
      </c>
      <c r="B33" s="45"/>
      <c r="C33" s="45"/>
      <c r="D33" s="217">
        <v>2</v>
      </c>
      <c r="E33" s="217"/>
      <c r="F33" s="217">
        <v>9</v>
      </c>
      <c r="G33" s="217"/>
      <c r="H33" s="217">
        <v>7</v>
      </c>
      <c r="I33" s="217"/>
      <c r="J33" s="218">
        <v>4</v>
      </c>
      <c r="K33" s="218"/>
      <c r="L33" s="218">
        <v>6</v>
      </c>
      <c r="M33" s="218"/>
      <c r="N33" s="218"/>
      <c r="O33" s="186"/>
      <c r="P33" s="209">
        <f t="shared" si="5"/>
        <v>28</v>
      </c>
      <c r="Q33" s="210"/>
      <c r="R33" s="17"/>
    </row>
    <row r="34" spans="1:18" s="152" customFormat="1" ht="15">
      <c r="A34" s="150" t="s">
        <v>16</v>
      </c>
      <c r="B34" s="151"/>
      <c r="C34" s="151"/>
      <c r="D34" s="241">
        <v>316</v>
      </c>
      <c r="E34" s="242"/>
      <c r="F34" s="241">
        <v>407</v>
      </c>
      <c r="G34" s="242"/>
      <c r="H34" s="241">
        <v>371</v>
      </c>
      <c r="I34" s="242"/>
      <c r="J34" s="243">
        <v>200</v>
      </c>
      <c r="K34" s="244"/>
      <c r="L34" s="243">
        <v>457</v>
      </c>
      <c r="M34" s="244"/>
      <c r="N34" s="243"/>
      <c r="O34" s="245"/>
      <c r="P34" s="239">
        <f t="shared" si="5"/>
        <v>1751</v>
      </c>
      <c r="Q34" s="240"/>
      <c r="R34" s="106"/>
    </row>
    <row r="35" spans="1:18" ht="15" thickBot="1">
      <c r="A35" s="105"/>
      <c r="B35" s="45"/>
      <c r="C35" s="45"/>
      <c r="D35" s="211">
        <f>SUM(D29:E34)</f>
        <v>337</v>
      </c>
      <c r="E35" s="211"/>
      <c r="F35" s="211">
        <f>SUM(F29:G34)</f>
        <v>455</v>
      </c>
      <c r="G35" s="211"/>
      <c r="H35" s="211">
        <f>SUM(H29:I34)</f>
        <v>481</v>
      </c>
      <c r="I35" s="211"/>
      <c r="J35" s="211">
        <f>SUM(J29:K34)</f>
        <v>266</v>
      </c>
      <c r="K35" s="211"/>
      <c r="L35" s="211">
        <f>SUM(L29:M34)</f>
        <v>487</v>
      </c>
      <c r="M35" s="211"/>
      <c r="N35" s="211">
        <f>SUM(N29:O34)</f>
        <v>0</v>
      </c>
      <c r="O35" s="211"/>
      <c r="P35" s="212">
        <f t="shared" si="5"/>
        <v>2026</v>
      </c>
      <c r="Q35" s="213"/>
      <c r="R35" s="107">
        <f>SUM(D35:O35)</f>
        <v>2026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698</v>
      </c>
      <c r="E37" s="8"/>
      <c r="F37" s="8">
        <f>SUM(F8+F9+F14+F15+F5+F7+F16)</f>
        <v>919</v>
      </c>
      <c r="G37" s="8"/>
      <c r="H37" s="8">
        <f>SUM(H8+H9+H14+H15+H5+H7+H16)</f>
        <v>1018</v>
      </c>
      <c r="I37" s="8"/>
      <c r="J37" s="8">
        <f>SUM(J8+J9+J14+J15+J5+J7+J16)</f>
        <v>1076</v>
      </c>
      <c r="K37" s="8"/>
      <c r="L37" s="8">
        <f>SUM(L8+L9+L14+L15+L5+L7+L16)</f>
        <v>635</v>
      </c>
      <c r="M37" s="8"/>
      <c r="N37" s="8">
        <f>SUM(N8+N9+N14+N15+N5+N7+N16)</f>
        <v>0</v>
      </c>
      <c r="O37" s="8"/>
      <c r="P37" s="201">
        <f>SUM(D37+F37+H37+J37+L37+N37)</f>
        <v>4346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702</v>
      </c>
      <c r="E38" s="8"/>
      <c r="F38" s="8">
        <f>SUM(F10+F11+F5+F14+F15+F16+F7)</f>
        <v>923</v>
      </c>
      <c r="G38" s="8"/>
      <c r="H38" s="8">
        <f t="shared" ref="H38:N38" si="6">SUM(H10+H11+H5+H14+H15+H16+H7)</f>
        <v>1039</v>
      </c>
      <c r="I38" s="8"/>
      <c r="J38" s="8">
        <f t="shared" si="6"/>
        <v>774</v>
      </c>
      <c r="K38" s="8"/>
      <c r="L38" s="8">
        <f t="shared" si="6"/>
        <v>626</v>
      </c>
      <c r="M38" s="8"/>
      <c r="N38" s="8">
        <f t="shared" si="6"/>
        <v>0</v>
      </c>
      <c r="O38" s="8"/>
      <c r="P38" s="201">
        <f>SUM(D38+F38+H38+J38+L38+N38)</f>
        <v>4064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916</v>
      </c>
      <c r="E39" s="109"/>
      <c r="F39" s="109">
        <f>SUM(F12+F13+F14+F15+F16+F5+F7)</f>
        <v>1236</v>
      </c>
      <c r="G39" s="109"/>
      <c r="H39" s="109">
        <f t="shared" ref="H39:N39" si="7">SUM(H12+H13+H14+H15+H16+H5+H7)</f>
        <v>1377</v>
      </c>
      <c r="I39" s="109"/>
      <c r="J39" s="109">
        <f t="shared" si="7"/>
        <v>1036</v>
      </c>
      <c r="K39" s="109"/>
      <c r="L39" s="109">
        <f t="shared" si="7"/>
        <v>920</v>
      </c>
      <c r="M39" s="109"/>
      <c r="N39" s="109">
        <f t="shared" si="7"/>
        <v>0</v>
      </c>
      <c r="O39" s="109"/>
      <c r="P39" s="207">
        <f>SUM(D39+F39+H39+J39+L39+N39)</f>
        <v>5485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2316</v>
      </c>
      <c r="E40" s="114"/>
      <c r="F40" s="113">
        <f>SUM(F37:F39)</f>
        <v>3078</v>
      </c>
      <c r="G40" s="115"/>
      <c r="H40" s="113">
        <f>SUM(H37:H39)</f>
        <v>3434</v>
      </c>
      <c r="I40" s="114"/>
      <c r="J40" s="113">
        <f>SUM(J37:J39)</f>
        <v>2886</v>
      </c>
      <c r="K40" s="114"/>
      <c r="L40" s="113">
        <f>SUM(L37:L39)</f>
        <v>2181</v>
      </c>
      <c r="M40" s="114"/>
      <c r="N40" s="113">
        <f>SUM(N37:N39)</f>
        <v>0</v>
      </c>
      <c r="O40" s="114"/>
      <c r="P40" s="190">
        <f>SUM(P37:P39)</f>
        <v>13895</v>
      </c>
      <c r="Q40" s="191"/>
      <c r="R40" s="107">
        <f>SUM(D40:N40)</f>
        <v>13895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51</v>
      </c>
      <c r="E42" s="122"/>
      <c r="F42" s="121">
        <v>48</v>
      </c>
      <c r="G42" s="122"/>
      <c r="H42" s="121">
        <v>48</v>
      </c>
      <c r="I42" s="122"/>
      <c r="J42" s="121">
        <v>54</v>
      </c>
      <c r="K42" s="122"/>
      <c r="L42" s="121">
        <v>84</v>
      </c>
      <c r="M42" s="123"/>
      <c r="N42" s="121"/>
      <c r="O42" s="124"/>
      <c r="P42" s="125">
        <f>SUM(D42+F42+H42+J42+L42+N42)</f>
        <v>285</v>
      </c>
      <c r="Q42" s="126"/>
      <c r="R42" s="108"/>
    </row>
    <row r="43" spans="1:18" ht="12" customHeight="1">
      <c r="A43" s="127" t="s">
        <v>67</v>
      </c>
      <c r="B43" s="9"/>
      <c r="C43" s="128"/>
      <c r="D43" s="129">
        <v>208</v>
      </c>
      <c r="E43" s="130"/>
      <c r="F43" s="129">
        <v>151</v>
      </c>
      <c r="G43" s="130"/>
      <c r="H43" s="129"/>
      <c r="I43" s="130"/>
      <c r="J43" s="129"/>
      <c r="K43" s="130"/>
      <c r="L43" s="129"/>
      <c r="M43" s="131"/>
      <c r="N43" s="129"/>
      <c r="O43" s="132"/>
      <c r="P43" s="133">
        <f>SUM(D43+F43+H43+J43+L43+N43)</f>
        <v>359</v>
      </c>
      <c r="Q43" s="134"/>
      <c r="R43" s="108"/>
    </row>
    <row r="44" spans="1:18" ht="12" customHeight="1">
      <c r="A44" s="127" t="s">
        <v>68</v>
      </c>
      <c r="B44" s="9"/>
      <c r="C44" s="128"/>
      <c r="D44" s="129">
        <v>77</v>
      </c>
      <c r="E44" s="130"/>
      <c r="F44" s="129">
        <v>473</v>
      </c>
      <c r="G44" s="130"/>
      <c r="H44" s="129">
        <v>223</v>
      </c>
      <c r="I44" s="130"/>
      <c r="J44" s="129">
        <v>188</v>
      </c>
      <c r="K44" s="130"/>
      <c r="L44" s="129">
        <v>174</v>
      </c>
      <c r="M44" s="131"/>
      <c r="N44" s="129"/>
      <c r="O44" s="132"/>
      <c r="P44" s="133">
        <f>SUM(D44+F44+H44+J44+L44+N44)</f>
        <v>1135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336</v>
      </c>
      <c r="E46" s="139"/>
      <c r="F46" s="139">
        <f>SUM(F42:F45)</f>
        <v>672</v>
      </c>
      <c r="G46" s="139"/>
      <c r="H46" s="139">
        <f>SUM(H42:H45)</f>
        <v>271</v>
      </c>
      <c r="I46" s="139"/>
      <c r="J46" s="139">
        <f>SUM(J42:J45)</f>
        <v>242</v>
      </c>
      <c r="K46" s="139"/>
      <c r="L46" s="139">
        <f>SUM(L42:L45)</f>
        <v>258</v>
      </c>
      <c r="M46" s="139"/>
      <c r="N46" s="139">
        <f>SUM(N42:N45)</f>
        <v>0</v>
      </c>
      <c r="O46" s="140"/>
      <c r="P46" s="141">
        <f>SUM(P42:P45)</f>
        <v>1779</v>
      </c>
      <c r="Q46" s="142"/>
      <c r="R46" s="143">
        <f>SUM(D46:O46)</f>
        <v>1779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8"/>
  <sheetViews>
    <sheetView zoomScale="110" zoomScaleNormal="110" workbookViewId="0">
      <pane ySplit="6585" topLeftCell="A38"/>
      <selection activeCell="T1" sqref="T1:U65536"/>
      <selection pane="bottomLeft" activeCell="O39" sqref="O39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4" width="7" style="12" customWidth="1"/>
    <col min="15" max="15" width="9.42578125" style="12" bestFit="1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79</v>
      </c>
      <c r="E2" s="187"/>
      <c r="F2" s="187" t="s">
        <v>79</v>
      </c>
      <c r="G2" s="187"/>
      <c r="H2" s="187" t="s">
        <v>79</v>
      </c>
      <c r="I2" s="187"/>
      <c r="J2" s="187" t="s">
        <v>79</v>
      </c>
      <c r="K2" s="187"/>
      <c r="L2" s="187" t="s">
        <v>79</v>
      </c>
      <c r="M2" s="187"/>
      <c r="N2" s="187" t="s">
        <v>79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>
        <v>1</v>
      </c>
      <c r="E3" s="188"/>
      <c r="F3" s="188" t="s">
        <v>23</v>
      </c>
      <c r="G3" s="188"/>
      <c r="H3" s="188" t="s">
        <v>24</v>
      </c>
      <c r="I3" s="188"/>
      <c r="J3" s="188" t="s">
        <v>25</v>
      </c>
      <c r="K3" s="188"/>
      <c r="L3" s="189" t="s">
        <v>28</v>
      </c>
      <c r="M3" s="189"/>
      <c r="N3" s="189">
        <v>30</v>
      </c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 t="s">
        <v>48</v>
      </c>
      <c r="C5" s="23">
        <v>50</v>
      </c>
      <c r="D5" s="24"/>
      <c r="E5" s="25"/>
      <c r="F5" s="24">
        <v>72</v>
      </c>
      <c r="G5" s="25">
        <v>3600</v>
      </c>
      <c r="H5" s="24">
        <v>92</v>
      </c>
      <c r="I5" s="25">
        <v>4600</v>
      </c>
      <c r="J5" s="24">
        <v>128</v>
      </c>
      <c r="K5" s="26">
        <v>6400</v>
      </c>
      <c r="L5" s="24">
        <v>68</v>
      </c>
      <c r="M5" s="25">
        <v>3400</v>
      </c>
      <c r="N5" s="24">
        <v>16</v>
      </c>
      <c r="O5" s="25">
        <f>SUM(N5*C5)</f>
        <v>800</v>
      </c>
      <c r="P5" s="28">
        <f t="shared" ref="P5:Q17" si="0">SUM(D5+F5+H5+J5+L5+N5)</f>
        <v>376</v>
      </c>
      <c r="Q5" s="29">
        <f t="shared" si="0"/>
        <v>18800</v>
      </c>
      <c r="R5" s="17"/>
    </row>
    <row r="6" spans="1:18">
      <c r="A6" s="21" t="s">
        <v>49</v>
      </c>
      <c r="B6" s="22" t="s">
        <v>48</v>
      </c>
      <c r="C6" s="23">
        <v>25</v>
      </c>
      <c r="D6" s="30"/>
      <c r="E6" s="31"/>
      <c r="F6" s="30">
        <v>221</v>
      </c>
      <c r="G6" s="31">
        <v>5525</v>
      </c>
      <c r="H6" s="30">
        <v>357</v>
      </c>
      <c r="I6" s="31">
        <v>8925</v>
      </c>
      <c r="J6" s="30">
        <v>317</v>
      </c>
      <c r="K6" s="32">
        <v>7925</v>
      </c>
      <c r="L6" s="30">
        <v>81</v>
      </c>
      <c r="M6" s="31">
        <v>2025</v>
      </c>
      <c r="N6" s="30">
        <v>6</v>
      </c>
      <c r="O6" s="25">
        <f t="shared" ref="O6:O14" si="1">SUM(N6*C6)</f>
        <v>150</v>
      </c>
      <c r="P6" s="34">
        <f t="shared" si="0"/>
        <v>982</v>
      </c>
      <c r="Q6" s="29">
        <f t="shared" si="0"/>
        <v>24550</v>
      </c>
      <c r="R6" s="17"/>
    </row>
    <row r="7" spans="1:18">
      <c r="A7" s="21" t="s">
        <v>16</v>
      </c>
      <c r="B7" s="22"/>
      <c r="C7" s="23"/>
      <c r="D7" s="30"/>
      <c r="E7" s="31"/>
      <c r="F7" s="30">
        <v>332</v>
      </c>
      <c r="G7" s="31"/>
      <c r="H7" s="30">
        <v>493</v>
      </c>
      <c r="I7" s="31"/>
      <c r="J7" s="30">
        <v>243</v>
      </c>
      <c r="K7" s="32"/>
      <c r="L7" s="30">
        <v>161</v>
      </c>
      <c r="M7" s="35"/>
      <c r="N7" s="30"/>
      <c r="O7" s="25">
        <f t="shared" si="1"/>
        <v>0</v>
      </c>
      <c r="P7" s="34">
        <f>SUM(D7+F7+H7+J7+L7+N7)</f>
        <v>1229</v>
      </c>
      <c r="Q7" s="29">
        <f>SUM(E7+G7+I7+K7+M7+O7)</f>
        <v>0</v>
      </c>
      <c r="R7" s="17"/>
    </row>
    <row r="8" spans="1:18">
      <c r="A8" s="21" t="s">
        <v>50</v>
      </c>
      <c r="B8" s="22" t="s">
        <v>48</v>
      </c>
      <c r="C8" s="23">
        <v>30</v>
      </c>
      <c r="D8" s="30"/>
      <c r="E8" s="31"/>
      <c r="F8" s="30">
        <v>2</v>
      </c>
      <c r="G8" s="31">
        <v>60</v>
      </c>
      <c r="H8" s="30">
        <v>5</v>
      </c>
      <c r="I8" s="31">
        <v>150</v>
      </c>
      <c r="J8" s="30">
        <v>3</v>
      </c>
      <c r="K8" s="32">
        <v>90</v>
      </c>
      <c r="L8" s="30"/>
      <c r="M8" s="31"/>
      <c r="N8" s="30"/>
      <c r="O8" s="25">
        <f t="shared" si="1"/>
        <v>0</v>
      </c>
      <c r="P8" s="36">
        <f t="shared" si="0"/>
        <v>10</v>
      </c>
      <c r="Q8" s="37">
        <f t="shared" si="0"/>
        <v>300</v>
      </c>
      <c r="R8" s="17"/>
    </row>
    <row r="9" spans="1:18">
      <c r="A9" s="21" t="s">
        <v>50</v>
      </c>
      <c r="B9" s="22" t="s">
        <v>48</v>
      </c>
      <c r="C9" s="23">
        <v>15</v>
      </c>
      <c r="D9" s="30"/>
      <c r="E9" s="31"/>
      <c r="F9" s="30">
        <v>3</v>
      </c>
      <c r="G9" s="31">
        <v>45</v>
      </c>
      <c r="H9" s="30"/>
      <c r="I9" s="31"/>
      <c r="J9" s="30">
        <v>39</v>
      </c>
      <c r="K9" s="32">
        <v>585</v>
      </c>
      <c r="L9" s="30"/>
      <c r="M9" s="31"/>
      <c r="N9" s="30"/>
      <c r="O9" s="25">
        <f t="shared" si="1"/>
        <v>0</v>
      </c>
      <c r="P9" s="36">
        <f>SUM(D9+F9+H9+J9+L9+N9)</f>
        <v>42</v>
      </c>
      <c r="Q9" s="37">
        <f>SUM(E9+G9+I9+K9+M9+O9)</f>
        <v>630</v>
      </c>
      <c r="R9" s="17"/>
    </row>
    <row r="10" spans="1:18">
      <c r="A10" s="21" t="s">
        <v>51</v>
      </c>
      <c r="B10" s="22" t="s">
        <v>48</v>
      </c>
      <c r="C10" s="23">
        <v>20</v>
      </c>
      <c r="D10" s="30"/>
      <c r="E10" s="31"/>
      <c r="F10" s="30">
        <v>23</v>
      </c>
      <c r="G10" s="31">
        <v>460</v>
      </c>
      <c r="H10" s="30">
        <v>7</v>
      </c>
      <c r="I10" s="31">
        <v>140</v>
      </c>
      <c r="J10" s="30">
        <v>11</v>
      </c>
      <c r="K10" s="32">
        <v>220</v>
      </c>
      <c r="L10" s="30">
        <v>13</v>
      </c>
      <c r="M10" s="31">
        <v>260</v>
      </c>
      <c r="N10" s="30">
        <v>1</v>
      </c>
      <c r="O10" s="25">
        <f t="shared" si="1"/>
        <v>20</v>
      </c>
      <c r="P10" s="36">
        <f t="shared" si="0"/>
        <v>55</v>
      </c>
      <c r="Q10" s="37">
        <f t="shared" si="0"/>
        <v>1100</v>
      </c>
      <c r="R10" s="17"/>
    </row>
    <row r="11" spans="1:18">
      <c r="A11" s="21" t="s">
        <v>51</v>
      </c>
      <c r="B11" s="22" t="s">
        <v>48</v>
      </c>
      <c r="C11" s="38">
        <v>10</v>
      </c>
      <c r="D11" s="30"/>
      <c r="E11" s="31"/>
      <c r="F11" s="30">
        <v>16</v>
      </c>
      <c r="G11" s="31">
        <v>160</v>
      </c>
      <c r="H11" s="30">
        <v>6</v>
      </c>
      <c r="I11" s="31">
        <v>60</v>
      </c>
      <c r="J11" s="30">
        <v>47</v>
      </c>
      <c r="K11" s="32">
        <v>470</v>
      </c>
      <c r="L11" s="30">
        <v>27</v>
      </c>
      <c r="M11" s="31">
        <v>270</v>
      </c>
      <c r="N11" s="30">
        <v>1</v>
      </c>
      <c r="O11" s="25">
        <f t="shared" si="1"/>
        <v>10</v>
      </c>
      <c r="P11" s="36">
        <f t="shared" si="0"/>
        <v>97</v>
      </c>
      <c r="Q11" s="37">
        <f t="shared" si="0"/>
        <v>970</v>
      </c>
      <c r="R11" s="17"/>
    </row>
    <row r="12" spans="1:18">
      <c r="A12" s="21" t="s">
        <v>52</v>
      </c>
      <c r="B12" s="22" t="s">
        <v>48</v>
      </c>
      <c r="C12" s="23">
        <v>20</v>
      </c>
      <c r="D12" s="30"/>
      <c r="E12" s="31"/>
      <c r="F12" s="30">
        <v>160</v>
      </c>
      <c r="G12" s="31">
        <v>3200</v>
      </c>
      <c r="H12" s="30">
        <v>215</v>
      </c>
      <c r="I12" s="31">
        <v>4300</v>
      </c>
      <c r="J12" s="30">
        <v>223</v>
      </c>
      <c r="K12" s="32">
        <v>4460</v>
      </c>
      <c r="L12" s="30">
        <v>149</v>
      </c>
      <c r="M12" s="31">
        <v>2980</v>
      </c>
      <c r="N12" s="30">
        <v>19</v>
      </c>
      <c r="O12" s="25">
        <f t="shared" si="1"/>
        <v>380</v>
      </c>
      <c r="P12" s="36">
        <f t="shared" si="0"/>
        <v>766</v>
      </c>
      <c r="Q12" s="37">
        <f t="shared" si="0"/>
        <v>15320</v>
      </c>
      <c r="R12" s="17"/>
    </row>
    <row r="13" spans="1:18">
      <c r="A13" s="21" t="s">
        <v>52</v>
      </c>
      <c r="B13" s="22" t="s">
        <v>48</v>
      </c>
      <c r="C13" s="38">
        <v>10</v>
      </c>
      <c r="D13" s="30"/>
      <c r="E13" s="31"/>
      <c r="F13" s="30">
        <v>236</v>
      </c>
      <c r="G13" s="31">
        <v>2360</v>
      </c>
      <c r="H13" s="30">
        <v>139</v>
      </c>
      <c r="I13" s="31">
        <v>1390</v>
      </c>
      <c r="J13" s="30">
        <v>261</v>
      </c>
      <c r="K13" s="32">
        <v>2610</v>
      </c>
      <c r="L13" s="30">
        <v>145</v>
      </c>
      <c r="M13" s="31">
        <v>1450</v>
      </c>
      <c r="N13" s="30">
        <v>116</v>
      </c>
      <c r="O13" s="25">
        <f t="shared" si="1"/>
        <v>1160</v>
      </c>
      <c r="P13" s="36">
        <f t="shared" si="0"/>
        <v>897</v>
      </c>
      <c r="Q13" s="37">
        <f t="shared" si="0"/>
        <v>8970</v>
      </c>
      <c r="R13" s="17"/>
    </row>
    <row r="14" spans="1:18">
      <c r="A14" s="21" t="s">
        <v>53</v>
      </c>
      <c r="B14" s="22" t="s">
        <v>48</v>
      </c>
      <c r="C14" s="23">
        <v>125</v>
      </c>
      <c r="D14" s="30"/>
      <c r="E14" s="31"/>
      <c r="F14" s="30">
        <v>5</v>
      </c>
      <c r="G14" s="31">
        <v>125</v>
      </c>
      <c r="H14" s="30">
        <v>55</v>
      </c>
      <c r="I14" s="31">
        <v>1375</v>
      </c>
      <c r="J14" s="30">
        <v>55</v>
      </c>
      <c r="K14" s="32">
        <v>1375</v>
      </c>
      <c r="L14" s="30">
        <v>75</v>
      </c>
      <c r="M14" s="31">
        <v>1875</v>
      </c>
      <c r="N14" s="30"/>
      <c r="O14" s="25">
        <f t="shared" si="1"/>
        <v>0</v>
      </c>
      <c r="P14" s="36">
        <f t="shared" si="0"/>
        <v>190</v>
      </c>
      <c r="Q14" s="37">
        <f t="shared" si="0"/>
        <v>4750</v>
      </c>
      <c r="R14" s="17"/>
    </row>
    <row r="15" spans="1:18">
      <c r="A15" s="21" t="s">
        <v>54</v>
      </c>
      <c r="B15" s="39" t="s">
        <v>48</v>
      </c>
      <c r="C15" s="40">
        <v>0</v>
      </c>
      <c r="D15" s="41"/>
      <c r="E15" s="31"/>
      <c r="F15" s="41">
        <v>28</v>
      </c>
      <c r="G15" s="42"/>
      <c r="H15" s="41">
        <v>22</v>
      </c>
      <c r="I15" s="42"/>
      <c r="J15" s="41">
        <v>14</v>
      </c>
      <c r="K15" s="43"/>
      <c r="L15" s="41">
        <v>6</v>
      </c>
      <c r="M15" s="42"/>
      <c r="N15" s="41">
        <v>11</v>
      </c>
      <c r="O15" s="27"/>
      <c r="P15" s="44">
        <f>SUM(D15+F15+H15+J15+L15+N15)</f>
        <v>81</v>
      </c>
      <c r="Q15" s="37">
        <f t="shared" si="0"/>
        <v>0</v>
      </c>
      <c r="R15" s="17"/>
    </row>
    <row r="16" spans="1:18">
      <c r="A16" s="21" t="s">
        <v>55</v>
      </c>
      <c r="B16" s="45"/>
      <c r="C16" s="45"/>
      <c r="D16" s="41">
        <v>771</v>
      </c>
      <c r="E16" s="31"/>
      <c r="F16" s="147">
        <v>621</v>
      </c>
      <c r="G16" s="148"/>
      <c r="H16" s="148">
        <v>691</v>
      </c>
      <c r="I16" s="148"/>
      <c r="J16" s="148">
        <v>456</v>
      </c>
      <c r="K16" s="148"/>
      <c r="L16" s="148">
        <v>521</v>
      </c>
      <c r="M16" s="148"/>
      <c r="N16" s="41"/>
      <c r="O16" s="149"/>
      <c r="P16" s="44">
        <f>SUM(D16+F16+H16+J16+L16+N16)</f>
        <v>3060</v>
      </c>
      <c r="Q16" s="37">
        <f t="shared" si="0"/>
        <v>0</v>
      </c>
      <c r="R16" s="17"/>
    </row>
    <row r="17" spans="1:18">
      <c r="A17" s="46" t="s">
        <v>83</v>
      </c>
      <c r="B17" s="47"/>
      <c r="C17" s="47"/>
      <c r="D17" s="41"/>
      <c r="E17" s="31"/>
      <c r="F17" s="147"/>
      <c r="G17" s="148"/>
      <c r="H17" s="148"/>
      <c r="I17" s="148"/>
      <c r="J17" s="148"/>
      <c r="K17" s="148"/>
      <c r="L17" s="148"/>
      <c r="M17" s="148">
        <v>1330</v>
      </c>
      <c r="N17" s="41"/>
      <c r="O17" s="149"/>
      <c r="P17" s="48"/>
      <c r="Q17" s="37">
        <f t="shared" si="0"/>
        <v>1330</v>
      </c>
      <c r="R17" s="17"/>
    </row>
    <row r="18" spans="1:18">
      <c r="A18" s="46" t="s">
        <v>84</v>
      </c>
      <c r="B18" s="47" t="s">
        <v>48</v>
      </c>
      <c r="C18" s="47"/>
      <c r="D18" s="41"/>
      <c r="E18" s="31"/>
      <c r="F18" s="31"/>
      <c r="G18" s="31"/>
      <c r="H18" s="31"/>
      <c r="I18" s="31"/>
      <c r="J18" s="31"/>
      <c r="K18" s="31">
        <v>1830</v>
      </c>
      <c r="L18" s="31"/>
      <c r="M18" s="31">
        <v>1960</v>
      </c>
      <c r="N18" s="31"/>
      <c r="O18" s="31">
        <v>210</v>
      </c>
      <c r="P18" s="48"/>
      <c r="Q18" s="37">
        <f>SUM(E18+G18+I18+K18+M18+O18)</f>
        <v>4000</v>
      </c>
      <c r="R18" s="17"/>
    </row>
    <row r="19" spans="1:18" ht="15" thickBot="1">
      <c r="A19" s="49"/>
      <c r="B19" s="50"/>
      <c r="C19" s="50"/>
      <c r="D19" s="51">
        <f t="shared" ref="D19:Q19" si="2">SUM(D5:D18)</f>
        <v>771</v>
      </c>
      <c r="E19" s="52">
        <f t="shared" si="2"/>
        <v>0</v>
      </c>
      <c r="F19" s="51">
        <f t="shared" si="2"/>
        <v>1719</v>
      </c>
      <c r="G19" s="52">
        <f t="shared" si="2"/>
        <v>15535</v>
      </c>
      <c r="H19" s="51">
        <f t="shared" si="2"/>
        <v>2082</v>
      </c>
      <c r="I19" s="52">
        <f t="shared" si="2"/>
        <v>20940</v>
      </c>
      <c r="J19" s="51">
        <f t="shared" si="2"/>
        <v>1797</v>
      </c>
      <c r="K19" s="52">
        <f t="shared" si="2"/>
        <v>25965</v>
      </c>
      <c r="L19" s="51">
        <f t="shared" si="2"/>
        <v>1246</v>
      </c>
      <c r="M19" s="52">
        <f t="shared" si="2"/>
        <v>15550</v>
      </c>
      <c r="N19" s="51">
        <f t="shared" si="2"/>
        <v>170</v>
      </c>
      <c r="O19" s="53">
        <f t="shared" si="2"/>
        <v>2730</v>
      </c>
      <c r="P19" s="54">
        <f t="shared" si="2"/>
        <v>7785</v>
      </c>
      <c r="Q19" s="55">
        <f t="shared" si="2"/>
        <v>80720</v>
      </c>
      <c r="R19" s="17"/>
    </row>
    <row r="20" spans="1:18" s="59" customFormat="1" ht="15.75" customHeight="1" thickTop="1">
      <c r="A20" s="56"/>
      <c r="B20" s="57"/>
      <c r="C20" s="57"/>
      <c r="D20" s="220" t="s">
        <v>57</v>
      </c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P20" s="223" t="s">
        <v>1</v>
      </c>
      <c r="Q20" s="224"/>
      <c r="R20" s="58" t="s">
        <v>2</v>
      </c>
    </row>
    <row r="21" spans="1:18">
      <c r="A21" s="21"/>
      <c r="B21" s="45"/>
      <c r="C21" s="45"/>
      <c r="D21" s="60" t="s">
        <v>3</v>
      </c>
      <c r="E21" s="60" t="s">
        <v>4</v>
      </c>
      <c r="F21" s="61" t="s">
        <v>5</v>
      </c>
      <c r="G21" s="61" t="s">
        <v>4</v>
      </c>
      <c r="H21" s="61" t="s">
        <v>3</v>
      </c>
      <c r="I21" s="61" t="s">
        <v>4</v>
      </c>
      <c r="J21" s="61" t="s">
        <v>3</v>
      </c>
      <c r="K21" s="61" t="s">
        <v>4</v>
      </c>
      <c r="L21" s="61" t="s">
        <v>3</v>
      </c>
      <c r="M21" s="61" t="s">
        <v>4</v>
      </c>
      <c r="N21" s="61" t="s">
        <v>3</v>
      </c>
      <c r="O21" s="62" t="s">
        <v>4</v>
      </c>
      <c r="P21" s="63" t="s">
        <v>3</v>
      </c>
      <c r="Q21" s="64" t="s">
        <v>4</v>
      </c>
      <c r="R21" s="65"/>
    </row>
    <row r="22" spans="1:18" ht="19.5" customHeight="1">
      <c r="A22" s="66" t="s">
        <v>6</v>
      </c>
      <c r="B22" s="45"/>
      <c r="C22" s="45"/>
      <c r="D22" s="67"/>
      <c r="E22" s="68">
        <v>21</v>
      </c>
      <c r="F22" s="6"/>
      <c r="G22" s="69">
        <v>25</v>
      </c>
      <c r="H22" s="6"/>
      <c r="I22" s="69">
        <v>52</v>
      </c>
      <c r="J22" s="67">
        <v>4</v>
      </c>
      <c r="K22" s="68">
        <v>24</v>
      </c>
      <c r="L22" s="6"/>
      <c r="M22" s="69">
        <v>15</v>
      </c>
      <c r="N22" s="70">
        <v>95</v>
      </c>
      <c r="O22" s="71"/>
      <c r="P22" s="72">
        <f t="shared" ref="P22:Q29" si="3">SUM(D22+F22+H22+J22+L22+N22)</f>
        <v>99</v>
      </c>
      <c r="Q22" s="73">
        <f t="shared" si="3"/>
        <v>137</v>
      </c>
      <c r="R22" s="74">
        <f t="shared" ref="R22:R29" si="4">SUM(P22:Q22)</f>
        <v>236</v>
      </c>
    </row>
    <row r="23" spans="1:18">
      <c r="A23" s="75" t="s">
        <v>7</v>
      </c>
      <c r="B23" s="45"/>
      <c r="C23" s="45"/>
      <c r="D23" s="1"/>
      <c r="E23" s="2">
        <v>73</v>
      </c>
      <c r="F23" s="1">
        <v>409</v>
      </c>
      <c r="G23" s="2">
        <v>58</v>
      </c>
      <c r="H23" s="1">
        <v>592</v>
      </c>
      <c r="I23" s="2">
        <v>63</v>
      </c>
      <c r="J23" s="3">
        <v>292</v>
      </c>
      <c r="K23" s="2">
        <v>38</v>
      </c>
      <c r="L23" s="3">
        <v>197</v>
      </c>
      <c r="M23" s="2">
        <v>65</v>
      </c>
      <c r="N23" s="3">
        <v>2</v>
      </c>
      <c r="O23" s="76"/>
      <c r="P23" s="77">
        <f t="shared" si="3"/>
        <v>1492</v>
      </c>
      <c r="Q23" s="78">
        <f t="shared" si="3"/>
        <v>297</v>
      </c>
      <c r="R23" s="79">
        <f t="shared" si="4"/>
        <v>1789</v>
      </c>
    </row>
    <row r="24" spans="1:18">
      <c r="A24" s="75" t="s">
        <v>8</v>
      </c>
      <c r="B24" s="45"/>
      <c r="C24" s="45"/>
      <c r="D24" s="1"/>
      <c r="E24" s="2">
        <v>40</v>
      </c>
      <c r="F24" s="1">
        <v>93</v>
      </c>
      <c r="G24" s="2">
        <v>19</v>
      </c>
      <c r="H24" s="1">
        <v>150</v>
      </c>
      <c r="I24" s="2">
        <v>51</v>
      </c>
      <c r="J24" s="3">
        <v>99</v>
      </c>
      <c r="K24" s="2">
        <v>34</v>
      </c>
      <c r="L24" s="4">
        <v>57</v>
      </c>
      <c r="M24" s="5">
        <v>62</v>
      </c>
      <c r="N24" s="3">
        <v>9</v>
      </c>
      <c r="O24" s="76"/>
      <c r="P24" s="80">
        <f t="shared" si="3"/>
        <v>408</v>
      </c>
      <c r="Q24" s="78">
        <f t="shared" si="3"/>
        <v>206</v>
      </c>
      <c r="R24" s="81">
        <f t="shared" si="4"/>
        <v>614</v>
      </c>
    </row>
    <row r="25" spans="1:18">
      <c r="A25" s="75" t="s">
        <v>9</v>
      </c>
      <c r="B25" s="45"/>
      <c r="C25" s="45"/>
      <c r="D25" s="1"/>
      <c r="E25" s="2">
        <v>87</v>
      </c>
      <c r="F25" s="1">
        <v>61</v>
      </c>
      <c r="G25" s="2">
        <v>30</v>
      </c>
      <c r="H25" s="1">
        <v>7</v>
      </c>
      <c r="I25" s="2">
        <v>70</v>
      </c>
      <c r="J25" s="3">
        <v>17</v>
      </c>
      <c r="K25" s="2">
        <v>61</v>
      </c>
      <c r="L25" s="4">
        <v>31</v>
      </c>
      <c r="M25" s="5">
        <v>36</v>
      </c>
      <c r="N25" s="3"/>
      <c r="O25" s="76"/>
      <c r="P25" s="80">
        <f t="shared" si="3"/>
        <v>116</v>
      </c>
      <c r="Q25" s="78">
        <f t="shared" si="3"/>
        <v>284</v>
      </c>
      <c r="R25" s="82">
        <f t="shared" si="4"/>
        <v>400</v>
      </c>
    </row>
    <row r="26" spans="1:18">
      <c r="A26" s="75" t="s">
        <v>10</v>
      </c>
      <c r="B26" s="45"/>
      <c r="C26" s="45"/>
      <c r="D26" s="1"/>
      <c r="E26" s="2">
        <v>180</v>
      </c>
      <c r="F26" s="1">
        <v>116</v>
      </c>
      <c r="G26" s="2">
        <v>114</v>
      </c>
      <c r="H26" s="1">
        <v>61</v>
      </c>
      <c r="I26" s="2">
        <v>79</v>
      </c>
      <c r="J26" s="3">
        <v>158</v>
      </c>
      <c r="K26" s="2">
        <v>156</v>
      </c>
      <c r="L26" s="4">
        <v>51</v>
      </c>
      <c r="M26" s="5">
        <v>76</v>
      </c>
      <c r="N26" s="3">
        <v>4</v>
      </c>
      <c r="O26" s="76"/>
      <c r="P26" s="80">
        <f t="shared" si="3"/>
        <v>390</v>
      </c>
      <c r="Q26" s="78">
        <f t="shared" si="3"/>
        <v>605</v>
      </c>
      <c r="R26" s="81">
        <f t="shared" si="4"/>
        <v>995</v>
      </c>
    </row>
    <row r="27" spans="1:18">
      <c r="A27" s="75" t="s">
        <v>11</v>
      </c>
      <c r="B27" s="45"/>
      <c r="C27" s="45"/>
      <c r="D27" s="1"/>
      <c r="E27" s="2">
        <v>322</v>
      </c>
      <c r="F27" s="1">
        <v>326</v>
      </c>
      <c r="G27" s="2">
        <v>348</v>
      </c>
      <c r="H27" s="1">
        <v>513</v>
      </c>
      <c r="I27" s="2">
        <v>333</v>
      </c>
      <c r="J27" s="3">
        <v>662</v>
      </c>
      <c r="K27" s="2">
        <v>106</v>
      </c>
      <c r="L27" s="4">
        <v>335</v>
      </c>
      <c r="M27" s="5">
        <v>185</v>
      </c>
      <c r="N27" s="3">
        <v>43</v>
      </c>
      <c r="O27" s="76">
        <v>11</v>
      </c>
      <c r="P27" s="80">
        <f t="shared" si="3"/>
        <v>1879</v>
      </c>
      <c r="Q27" s="78">
        <f t="shared" si="3"/>
        <v>1305</v>
      </c>
      <c r="R27" s="81">
        <f t="shared" si="4"/>
        <v>3184</v>
      </c>
    </row>
    <row r="28" spans="1:18">
      <c r="A28" s="75" t="s">
        <v>58</v>
      </c>
      <c r="B28" s="45"/>
      <c r="C28" s="45"/>
      <c r="D28" s="83"/>
      <c r="E28" s="84">
        <v>48</v>
      </c>
      <c r="F28" s="83">
        <v>65</v>
      </c>
      <c r="G28" s="84">
        <v>55</v>
      </c>
      <c r="H28" s="83">
        <v>46</v>
      </c>
      <c r="I28" s="84">
        <v>65</v>
      </c>
      <c r="J28" s="85">
        <v>95</v>
      </c>
      <c r="K28" s="84">
        <v>51</v>
      </c>
      <c r="L28" s="7">
        <v>48</v>
      </c>
      <c r="M28" s="86">
        <v>88</v>
      </c>
      <c r="N28" s="85">
        <v>6</v>
      </c>
      <c r="O28" s="87"/>
      <c r="P28" s="88">
        <f t="shared" si="3"/>
        <v>260</v>
      </c>
      <c r="Q28" s="89">
        <f t="shared" si="3"/>
        <v>307</v>
      </c>
      <c r="R28" s="90">
        <f t="shared" si="4"/>
        <v>567</v>
      </c>
    </row>
    <row r="29" spans="1:18" ht="15" thickBot="1">
      <c r="A29" s="91"/>
      <c r="B29" s="50"/>
      <c r="C29" s="50"/>
      <c r="D29" s="92">
        <f t="shared" ref="D29:N29" si="5">SUM(D22:D28)</f>
        <v>0</v>
      </c>
      <c r="E29" s="93">
        <f t="shared" si="5"/>
        <v>771</v>
      </c>
      <c r="F29" s="94">
        <f t="shared" si="5"/>
        <v>1070</v>
      </c>
      <c r="G29" s="95">
        <f t="shared" si="5"/>
        <v>649</v>
      </c>
      <c r="H29" s="94">
        <f t="shared" si="5"/>
        <v>1369</v>
      </c>
      <c r="I29" s="95">
        <f t="shared" si="5"/>
        <v>713</v>
      </c>
      <c r="J29" s="96">
        <f t="shared" si="5"/>
        <v>1327</v>
      </c>
      <c r="K29" s="95">
        <f t="shared" si="5"/>
        <v>470</v>
      </c>
      <c r="L29" s="96">
        <f t="shared" si="5"/>
        <v>719</v>
      </c>
      <c r="M29" s="93">
        <f t="shared" si="5"/>
        <v>527</v>
      </c>
      <c r="N29" s="96">
        <f t="shared" si="5"/>
        <v>159</v>
      </c>
      <c r="O29" s="97">
        <f>SUM(O22:O28)</f>
        <v>11</v>
      </c>
      <c r="P29" s="98">
        <f>SUM(P22:P28)</f>
        <v>4644</v>
      </c>
      <c r="Q29" s="99">
        <f t="shared" si="3"/>
        <v>3141</v>
      </c>
      <c r="R29" s="100">
        <f t="shared" si="4"/>
        <v>7785</v>
      </c>
    </row>
    <row r="30" spans="1:18" ht="15" thickTop="1">
      <c r="A30" s="101" t="s">
        <v>12</v>
      </c>
      <c r="B30" s="102"/>
      <c r="C30" s="102"/>
      <c r="D30" s="225"/>
      <c r="E30" s="225"/>
      <c r="F30" s="226"/>
      <c r="G30" s="226"/>
      <c r="H30" s="226"/>
      <c r="I30" s="226"/>
      <c r="J30" s="227">
        <v>1</v>
      </c>
      <c r="K30" s="228"/>
      <c r="L30" s="227"/>
      <c r="M30" s="227"/>
      <c r="N30" s="227"/>
      <c r="O30" s="229"/>
      <c r="P30" s="230">
        <f>SUM(D30:O30)</f>
        <v>1</v>
      </c>
      <c r="Q30" s="231"/>
      <c r="R30" s="17"/>
    </row>
    <row r="31" spans="1:18">
      <c r="A31" s="103" t="s">
        <v>13</v>
      </c>
      <c r="B31" s="45"/>
      <c r="C31" s="45"/>
      <c r="D31" s="218"/>
      <c r="E31" s="219"/>
      <c r="F31" s="217">
        <v>7</v>
      </c>
      <c r="G31" s="217"/>
      <c r="H31" s="217">
        <v>4</v>
      </c>
      <c r="I31" s="217"/>
      <c r="J31" s="218">
        <v>5</v>
      </c>
      <c r="K31" s="219"/>
      <c r="L31" s="218">
        <v>1</v>
      </c>
      <c r="M31" s="219"/>
      <c r="N31" s="218"/>
      <c r="O31" s="186"/>
      <c r="P31" s="209">
        <f t="shared" ref="P31:P36" si="6">SUM(D31:O31)</f>
        <v>17</v>
      </c>
      <c r="Q31" s="210"/>
      <c r="R31" s="104">
        <f>SUM(O22:O28)</f>
        <v>11</v>
      </c>
    </row>
    <row r="32" spans="1:18">
      <c r="A32" s="66" t="s">
        <v>14</v>
      </c>
      <c r="B32" s="45"/>
      <c r="C32" s="45"/>
      <c r="D32" s="217"/>
      <c r="E32" s="217"/>
      <c r="F32" s="217">
        <v>48</v>
      </c>
      <c r="G32" s="217"/>
      <c r="H32" s="217">
        <v>48</v>
      </c>
      <c r="I32" s="217"/>
      <c r="J32" s="218">
        <v>194</v>
      </c>
      <c r="K32" s="219"/>
      <c r="L32" s="217">
        <v>19</v>
      </c>
      <c r="M32" s="217"/>
      <c r="N32" s="218">
        <v>11</v>
      </c>
      <c r="O32" s="186"/>
      <c r="P32" s="209">
        <f t="shared" si="6"/>
        <v>320</v>
      </c>
      <c r="Q32" s="210"/>
      <c r="R32" s="17"/>
    </row>
    <row r="33" spans="1:18">
      <c r="A33" s="66" t="s">
        <v>15</v>
      </c>
      <c r="B33" s="45"/>
      <c r="C33" s="45"/>
      <c r="D33" s="217"/>
      <c r="E33" s="217"/>
      <c r="F33" s="217">
        <v>6</v>
      </c>
      <c r="G33" s="217"/>
      <c r="H33" s="217">
        <v>2</v>
      </c>
      <c r="I33" s="217"/>
      <c r="J33" s="218">
        <v>2</v>
      </c>
      <c r="K33" s="219"/>
      <c r="L33" s="218"/>
      <c r="M33" s="218"/>
      <c r="N33" s="218"/>
      <c r="O33" s="186"/>
      <c r="P33" s="209">
        <f t="shared" si="6"/>
        <v>10</v>
      </c>
      <c r="Q33" s="210"/>
      <c r="R33" s="17"/>
    </row>
    <row r="34" spans="1:18">
      <c r="A34" s="105" t="s">
        <v>59</v>
      </c>
      <c r="B34" s="45"/>
      <c r="C34" s="45"/>
      <c r="D34" s="217"/>
      <c r="E34" s="217"/>
      <c r="F34" s="217">
        <v>9</v>
      </c>
      <c r="G34" s="217"/>
      <c r="H34" s="217">
        <v>6</v>
      </c>
      <c r="I34" s="217"/>
      <c r="J34" s="218">
        <v>7</v>
      </c>
      <c r="K34" s="218"/>
      <c r="L34" s="218">
        <v>5</v>
      </c>
      <c r="M34" s="218"/>
      <c r="N34" s="218">
        <v>2</v>
      </c>
      <c r="O34" s="186"/>
      <c r="P34" s="209">
        <f t="shared" si="6"/>
        <v>29</v>
      </c>
      <c r="Q34" s="210"/>
      <c r="R34" s="17"/>
    </row>
    <row r="35" spans="1:18" ht="15">
      <c r="A35" s="105" t="s">
        <v>16</v>
      </c>
      <c r="B35" s="45"/>
      <c r="C35" s="45"/>
      <c r="D35" s="184"/>
      <c r="E35" s="214"/>
      <c r="F35" s="184">
        <v>332</v>
      </c>
      <c r="G35" s="214"/>
      <c r="H35" s="184">
        <v>493</v>
      </c>
      <c r="I35" s="214"/>
      <c r="J35" s="215">
        <v>243</v>
      </c>
      <c r="K35" s="185"/>
      <c r="L35" s="215">
        <v>161</v>
      </c>
      <c r="M35" s="185"/>
      <c r="N35" s="215"/>
      <c r="O35" s="216"/>
      <c r="P35" s="209">
        <f t="shared" si="6"/>
        <v>1229</v>
      </c>
      <c r="Q35" s="210"/>
      <c r="R35" s="106"/>
    </row>
    <row r="36" spans="1:18" ht="15" thickBot="1">
      <c r="A36" s="105"/>
      <c r="B36" s="45"/>
      <c r="C36" s="45"/>
      <c r="D36" s="211">
        <f>SUM(D30:E35)</f>
        <v>0</v>
      </c>
      <c r="E36" s="211"/>
      <c r="F36" s="211">
        <f>SUM(F30:G35)</f>
        <v>402</v>
      </c>
      <c r="G36" s="211"/>
      <c r="H36" s="211">
        <f>SUM(H30:I35)</f>
        <v>553</v>
      </c>
      <c r="I36" s="211"/>
      <c r="J36" s="211">
        <f>SUM(J30:K35)</f>
        <v>452</v>
      </c>
      <c r="K36" s="211"/>
      <c r="L36" s="211">
        <f>SUM(L30:M35)</f>
        <v>186</v>
      </c>
      <c r="M36" s="211"/>
      <c r="N36" s="211">
        <f>SUM(N30:O35)</f>
        <v>13</v>
      </c>
      <c r="O36" s="211"/>
      <c r="P36" s="212">
        <f t="shared" si="6"/>
        <v>1606</v>
      </c>
      <c r="Q36" s="213"/>
      <c r="R36" s="107">
        <f>SUM(D36:O36)</f>
        <v>1606</v>
      </c>
    </row>
    <row r="37" spans="1:18" ht="15.75" thickTop="1">
      <c r="A37" s="195" t="s">
        <v>60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7"/>
      <c r="Q37" s="198"/>
      <c r="R37" s="108"/>
    </row>
    <row r="38" spans="1:18" ht="15">
      <c r="A38" s="199" t="s">
        <v>61</v>
      </c>
      <c r="B38" s="200"/>
      <c r="C38" s="200"/>
      <c r="D38" s="8">
        <f>SUM(D8+D9+D14+D15+D5+D7+D16)</f>
        <v>771</v>
      </c>
      <c r="E38" s="8"/>
      <c r="F38" s="8">
        <f>SUM(F8+F9+F14+F15+F5+F7+F16+F6)</f>
        <v>1284</v>
      </c>
      <c r="G38" s="8"/>
      <c r="H38" s="8">
        <f t="shared" ref="H38:N38" si="7">SUM(H8+H9+H14+H15+H5+H7+H16+H6)</f>
        <v>1715</v>
      </c>
      <c r="I38" s="8"/>
      <c r="J38" s="8">
        <f t="shared" si="7"/>
        <v>1255</v>
      </c>
      <c r="K38" s="8"/>
      <c r="L38" s="8">
        <f t="shared" si="7"/>
        <v>912</v>
      </c>
      <c r="M38" s="8"/>
      <c r="N38" s="8">
        <f t="shared" si="7"/>
        <v>33</v>
      </c>
      <c r="O38" s="8"/>
      <c r="P38" s="201">
        <f>SUM(D38+F38+H38+J38+L38+N38)</f>
        <v>5970</v>
      </c>
      <c r="Q38" s="202"/>
      <c r="R38" s="108"/>
    </row>
    <row r="39" spans="1:18" ht="15">
      <c r="A39" s="203" t="s">
        <v>62</v>
      </c>
      <c r="B39" s="204"/>
      <c r="C39" s="204"/>
      <c r="D39" s="8">
        <f>SUM(D10+D11+D5+D14+D15+D16+D7)</f>
        <v>771</v>
      </c>
      <c r="E39" s="8"/>
      <c r="F39" s="8">
        <f>SUM(F10+F11+F5+F14+F15+F16+F7+F6)</f>
        <v>1318</v>
      </c>
      <c r="G39" s="8"/>
      <c r="H39" s="8">
        <f t="shared" ref="H39:N39" si="8">SUM(H10+H11+H5+H14+H15+H16+H7+H6)</f>
        <v>1723</v>
      </c>
      <c r="I39" s="8"/>
      <c r="J39" s="8">
        <f t="shared" si="8"/>
        <v>1271</v>
      </c>
      <c r="K39" s="8"/>
      <c r="L39" s="8">
        <f t="shared" si="8"/>
        <v>952</v>
      </c>
      <c r="M39" s="8"/>
      <c r="N39" s="8">
        <f t="shared" si="8"/>
        <v>35</v>
      </c>
      <c r="O39" s="8"/>
      <c r="P39" s="201">
        <f>SUM(D39+F39+H39+J39+L39+N39)</f>
        <v>6070</v>
      </c>
      <c r="Q39" s="202"/>
      <c r="R39" s="108"/>
    </row>
    <row r="40" spans="1:18" ht="15">
      <c r="A40" s="205" t="s">
        <v>63</v>
      </c>
      <c r="B40" s="206"/>
      <c r="C40" s="206"/>
      <c r="D40" s="109">
        <f>SUM(D12+D13+D14+D15+D16+D5+D7)</f>
        <v>771</v>
      </c>
      <c r="E40" s="109"/>
      <c r="F40" s="109">
        <f>SUM(F12+F13+F14+F15+F16+F5+F7+F6)</f>
        <v>1675</v>
      </c>
      <c r="G40" s="109"/>
      <c r="H40" s="109">
        <f t="shared" ref="H40:N40" si="9">SUM(H12+H13+H14+H15+H16+H5+H7+H6)</f>
        <v>2064</v>
      </c>
      <c r="I40" s="109"/>
      <c r="J40" s="109">
        <f t="shared" si="9"/>
        <v>1697</v>
      </c>
      <c r="K40" s="109"/>
      <c r="L40" s="109">
        <f t="shared" si="9"/>
        <v>1206</v>
      </c>
      <c r="M40" s="109"/>
      <c r="N40" s="109">
        <f t="shared" si="9"/>
        <v>168</v>
      </c>
      <c r="O40" s="109"/>
      <c r="P40" s="207">
        <f>SUM(D40+F40+H40+J40+L40+N40)</f>
        <v>7581</v>
      </c>
      <c r="Q40" s="208"/>
      <c r="R40" s="108"/>
    </row>
    <row r="41" spans="1:18">
      <c r="A41" s="110" t="s">
        <v>64</v>
      </c>
      <c r="B41" s="111"/>
      <c r="C41" s="112"/>
      <c r="D41" s="113">
        <f>SUM(D38:D40)</f>
        <v>2313</v>
      </c>
      <c r="E41" s="114"/>
      <c r="F41" s="113">
        <f>SUM(F38:F40)</f>
        <v>4277</v>
      </c>
      <c r="G41" s="115"/>
      <c r="H41" s="113">
        <f>SUM(H38:H40)</f>
        <v>5502</v>
      </c>
      <c r="I41" s="114"/>
      <c r="J41" s="113">
        <f>SUM(J38:J40)</f>
        <v>4223</v>
      </c>
      <c r="K41" s="114"/>
      <c r="L41" s="113">
        <f>SUM(L38:L40)</f>
        <v>3070</v>
      </c>
      <c r="M41" s="114"/>
      <c r="N41" s="113">
        <f>SUM(N38:N40)</f>
        <v>236</v>
      </c>
      <c r="O41" s="114"/>
      <c r="P41" s="190">
        <f>SUM(P38:P40)</f>
        <v>19621</v>
      </c>
      <c r="Q41" s="191"/>
      <c r="R41" s="107">
        <f>SUM(D41:N41)</f>
        <v>19621</v>
      </c>
    </row>
    <row r="42" spans="1:18" ht="15">
      <c r="A42" s="116"/>
      <c r="B42" s="117"/>
      <c r="C42" s="117"/>
      <c r="D42" s="192" t="s">
        <v>65</v>
      </c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4"/>
      <c r="P42" s="117"/>
      <c r="Q42" s="117"/>
      <c r="R42" s="108"/>
    </row>
    <row r="43" spans="1:18" ht="12.75" customHeight="1">
      <c r="A43" s="118" t="s">
        <v>66</v>
      </c>
      <c r="B43" s="119"/>
      <c r="C43" s="120"/>
      <c r="D43" s="121"/>
      <c r="E43" s="122"/>
      <c r="F43" s="121">
        <v>40</v>
      </c>
      <c r="G43" s="122"/>
      <c r="H43" s="121">
        <v>37</v>
      </c>
      <c r="I43" s="122"/>
      <c r="J43" s="121">
        <v>15</v>
      </c>
      <c r="K43" s="122"/>
      <c r="L43" s="121">
        <v>97</v>
      </c>
      <c r="M43" s="123"/>
      <c r="N43" s="121">
        <v>10</v>
      </c>
      <c r="O43" s="124"/>
      <c r="P43" s="125">
        <f>SUM(D43+F43+H43+J43+L43+N43)</f>
        <v>199</v>
      </c>
      <c r="Q43" s="126"/>
      <c r="R43" s="108"/>
    </row>
    <row r="44" spans="1:18" ht="12" customHeight="1">
      <c r="A44" s="127" t="s">
        <v>67</v>
      </c>
      <c r="B44" s="9"/>
      <c r="C44" s="128"/>
      <c r="D44" s="129"/>
      <c r="E44" s="130"/>
      <c r="F44" s="129">
        <v>28</v>
      </c>
      <c r="G44" s="130"/>
      <c r="H44" s="129"/>
      <c r="I44" s="130"/>
      <c r="J44" s="129"/>
      <c r="K44" s="130"/>
      <c r="L44" s="129"/>
      <c r="M44" s="131"/>
      <c r="N44" s="129">
        <v>173</v>
      </c>
      <c r="O44" s="132"/>
      <c r="P44" s="133">
        <f>SUM(D44+F44+H44+J44+L44+N44)</f>
        <v>201</v>
      </c>
      <c r="Q44" s="134"/>
      <c r="R44" s="108"/>
    </row>
    <row r="45" spans="1:18" ht="12" customHeight="1">
      <c r="A45" s="127" t="s">
        <v>68</v>
      </c>
      <c r="B45" s="9"/>
      <c r="C45" s="128"/>
      <c r="D45" s="129"/>
      <c r="E45" s="130"/>
      <c r="F45" s="129">
        <v>321</v>
      </c>
      <c r="G45" s="130"/>
      <c r="H45" s="129">
        <v>127</v>
      </c>
      <c r="I45" s="130"/>
      <c r="J45" s="129">
        <v>131</v>
      </c>
      <c r="K45" s="130"/>
      <c r="L45" s="129">
        <v>311</v>
      </c>
      <c r="M45" s="131"/>
      <c r="N45" s="129"/>
      <c r="O45" s="132"/>
      <c r="P45" s="133">
        <f>SUM(D45+F45+H45+J45+L45+N45)</f>
        <v>890</v>
      </c>
      <c r="Q45" s="134"/>
      <c r="R45" s="108"/>
    </row>
    <row r="46" spans="1:18" ht="11.25" customHeight="1">
      <c r="A46" s="135" t="s">
        <v>69</v>
      </c>
      <c r="B46" s="9"/>
      <c r="C46" s="128"/>
      <c r="D46" s="129"/>
      <c r="E46" s="130"/>
      <c r="F46" s="129"/>
      <c r="G46" s="130"/>
      <c r="H46" s="129"/>
      <c r="I46" s="130"/>
      <c r="J46" s="129"/>
      <c r="K46" s="130"/>
      <c r="L46" s="129"/>
      <c r="M46" s="131"/>
      <c r="N46" s="129"/>
      <c r="O46" s="132"/>
      <c r="P46" s="133">
        <f>SUM(D46+F46+H46+J46+L46+N46)</f>
        <v>0</v>
      </c>
      <c r="Q46" s="134"/>
      <c r="R46" s="108"/>
    </row>
    <row r="47" spans="1:18" ht="15" thickBot="1">
      <c r="A47" s="136" t="s">
        <v>70</v>
      </c>
      <c r="B47" s="137"/>
      <c r="C47" s="138"/>
      <c r="D47" s="139">
        <f>SUM(D43:D46)</f>
        <v>0</v>
      </c>
      <c r="E47" s="139"/>
      <c r="F47" s="139">
        <f>SUM(F43:F46)</f>
        <v>389</v>
      </c>
      <c r="G47" s="139"/>
      <c r="H47" s="139">
        <f>SUM(H43:H46)</f>
        <v>164</v>
      </c>
      <c r="I47" s="139"/>
      <c r="J47" s="139">
        <f>SUM(J43:J46)</f>
        <v>146</v>
      </c>
      <c r="K47" s="139"/>
      <c r="L47" s="139">
        <f>SUM(L43:L46)</f>
        <v>408</v>
      </c>
      <c r="M47" s="139"/>
      <c r="N47" s="139">
        <f>SUM(N43:N46)</f>
        <v>183</v>
      </c>
      <c r="O47" s="140"/>
      <c r="P47" s="141">
        <f>SUM(P43:P46)</f>
        <v>1290</v>
      </c>
      <c r="Q47" s="142"/>
      <c r="R47" s="143">
        <f>SUM(D47:O47)</f>
        <v>1290</v>
      </c>
    </row>
    <row r="48" spans="1:18" ht="15.75" thickTop="1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20:O20"/>
    <mergeCell ref="P20:Q20"/>
    <mergeCell ref="D30:E30"/>
    <mergeCell ref="F30:G30"/>
    <mergeCell ref="H30:I30"/>
    <mergeCell ref="J30:K30"/>
    <mergeCell ref="L30:M30"/>
    <mergeCell ref="N30:O30"/>
    <mergeCell ref="P30:Q30"/>
    <mergeCell ref="P31:Q31"/>
    <mergeCell ref="D32:E32"/>
    <mergeCell ref="F32:G32"/>
    <mergeCell ref="H32:I32"/>
    <mergeCell ref="J32:K32"/>
    <mergeCell ref="L32:M32"/>
    <mergeCell ref="N32:O32"/>
    <mergeCell ref="P32:Q32"/>
    <mergeCell ref="D31:E31"/>
    <mergeCell ref="F31:G31"/>
    <mergeCell ref="H31:I31"/>
    <mergeCell ref="J31:K31"/>
    <mergeCell ref="L31:M31"/>
    <mergeCell ref="N31:O31"/>
    <mergeCell ref="P33:Q33"/>
    <mergeCell ref="D34:E34"/>
    <mergeCell ref="F34:G34"/>
    <mergeCell ref="H34:I34"/>
    <mergeCell ref="J34:K34"/>
    <mergeCell ref="L34:M34"/>
    <mergeCell ref="N34:O34"/>
    <mergeCell ref="P34:Q34"/>
    <mergeCell ref="D33:E33"/>
    <mergeCell ref="F33:G33"/>
    <mergeCell ref="H33:I33"/>
    <mergeCell ref="J33:K33"/>
    <mergeCell ref="L33:M33"/>
    <mergeCell ref="N33:O33"/>
    <mergeCell ref="P35:Q35"/>
    <mergeCell ref="D36:E36"/>
    <mergeCell ref="F36:G36"/>
    <mergeCell ref="H36:I36"/>
    <mergeCell ref="J36:K36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P41:Q41"/>
    <mergeCell ref="D42:O42"/>
    <mergeCell ref="A37:Q37"/>
    <mergeCell ref="A38:C38"/>
    <mergeCell ref="P38:Q38"/>
    <mergeCell ref="A39:C39"/>
    <mergeCell ref="P39:Q39"/>
    <mergeCell ref="A40:C40"/>
    <mergeCell ref="P40:Q40"/>
  </mergeCells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R48"/>
  <sheetViews>
    <sheetView tabSelected="1" workbookViewId="0">
      <selection activeCell="D20" sqref="D20:O20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80</v>
      </c>
      <c r="E2" s="187"/>
      <c r="F2" s="187" t="s">
        <v>80</v>
      </c>
      <c r="G2" s="187"/>
      <c r="H2" s="187" t="s">
        <v>80</v>
      </c>
      <c r="I2" s="187"/>
      <c r="J2" s="187" t="s">
        <v>80</v>
      </c>
      <c r="K2" s="187"/>
      <c r="L2" s="187" t="s">
        <v>80</v>
      </c>
      <c r="M2" s="187"/>
      <c r="N2" s="187" t="s">
        <v>80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81</v>
      </c>
      <c r="E3" s="188"/>
      <c r="F3" s="188" t="s">
        <v>74</v>
      </c>
      <c r="G3" s="188"/>
      <c r="H3" s="188" t="s">
        <v>75</v>
      </c>
      <c r="I3" s="188"/>
      <c r="J3" s="188" t="s">
        <v>76</v>
      </c>
      <c r="K3" s="188"/>
      <c r="L3" s="189" t="s">
        <v>82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 t="s">
        <v>48</v>
      </c>
      <c r="C5" s="23">
        <v>50</v>
      </c>
      <c r="D5" s="24">
        <v>42</v>
      </c>
      <c r="E5" s="25">
        <v>2100</v>
      </c>
      <c r="F5" s="24">
        <v>77</v>
      </c>
      <c r="G5" s="25">
        <v>3850</v>
      </c>
      <c r="H5" s="24">
        <v>72</v>
      </c>
      <c r="I5" s="25">
        <v>3600</v>
      </c>
      <c r="J5" s="24">
        <v>111</v>
      </c>
      <c r="K5" s="26">
        <v>5550</v>
      </c>
      <c r="L5" s="24">
        <v>148</v>
      </c>
      <c r="M5" s="25">
        <v>7400</v>
      </c>
      <c r="N5" s="24"/>
      <c r="O5" s="27"/>
      <c r="P5" s="28">
        <f t="shared" ref="P5:Q18" si="0">SUM(D5+F5+H5+J5+L5+N5)</f>
        <v>450</v>
      </c>
      <c r="Q5" s="29">
        <f t="shared" si="0"/>
        <v>22500</v>
      </c>
      <c r="R5" s="17"/>
    </row>
    <row r="6" spans="1:18">
      <c r="A6" s="21" t="s">
        <v>49</v>
      </c>
      <c r="B6" s="22" t="s">
        <v>48</v>
      </c>
      <c r="C6" s="23">
        <v>25</v>
      </c>
      <c r="D6" s="30">
        <v>288</v>
      </c>
      <c r="E6" s="31">
        <v>7200</v>
      </c>
      <c r="F6" s="30">
        <v>129</v>
      </c>
      <c r="G6" s="31">
        <v>3225</v>
      </c>
      <c r="H6" s="30">
        <v>92</v>
      </c>
      <c r="I6" s="31">
        <v>2300</v>
      </c>
      <c r="J6" s="30">
        <v>189</v>
      </c>
      <c r="K6" s="32">
        <v>4725</v>
      </c>
      <c r="L6" s="30">
        <v>201</v>
      </c>
      <c r="M6" s="31">
        <v>5025</v>
      </c>
      <c r="N6" s="30"/>
      <c r="O6" s="33"/>
      <c r="P6" s="34">
        <f t="shared" si="0"/>
        <v>899</v>
      </c>
      <c r="Q6" s="29">
        <f t="shared" si="0"/>
        <v>22475</v>
      </c>
      <c r="R6" s="17"/>
    </row>
    <row r="7" spans="1:18">
      <c r="A7" s="21" t="s">
        <v>16</v>
      </c>
      <c r="B7" s="22"/>
      <c r="C7" s="23"/>
      <c r="D7" s="30">
        <v>893</v>
      </c>
      <c r="E7" s="31"/>
      <c r="F7" s="30">
        <v>242</v>
      </c>
      <c r="G7" s="31"/>
      <c r="H7" s="30"/>
      <c r="I7" s="31"/>
      <c r="J7" s="30"/>
      <c r="K7" s="32"/>
      <c r="L7" s="30"/>
      <c r="M7" s="35"/>
      <c r="N7" s="30"/>
      <c r="O7" s="27"/>
      <c r="P7" s="34">
        <f>SUM(D7+F7+H7+J7+L7+N7)</f>
        <v>1135</v>
      </c>
      <c r="Q7" s="29">
        <f>SUM(E7+G7+I7+K7+M7+O7)</f>
        <v>0</v>
      </c>
      <c r="R7" s="17"/>
    </row>
    <row r="8" spans="1:18">
      <c r="A8" s="21" t="s">
        <v>50</v>
      </c>
      <c r="B8" s="22" t="s">
        <v>48</v>
      </c>
      <c r="C8" s="23">
        <v>30</v>
      </c>
      <c r="D8" s="30"/>
      <c r="E8" s="31"/>
      <c r="F8" s="30">
        <v>2</v>
      </c>
      <c r="G8" s="31">
        <v>60</v>
      </c>
      <c r="H8" s="30">
        <v>7</v>
      </c>
      <c r="I8" s="31">
        <v>210</v>
      </c>
      <c r="J8" s="30">
        <v>1</v>
      </c>
      <c r="K8" s="32">
        <v>30</v>
      </c>
      <c r="L8" s="30">
        <v>3</v>
      </c>
      <c r="M8" s="31">
        <v>90</v>
      </c>
      <c r="N8" s="30"/>
      <c r="O8" s="27"/>
      <c r="P8" s="36">
        <f t="shared" si="0"/>
        <v>13</v>
      </c>
      <c r="Q8" s="37">
        <f t="shared" si="0"/>
        <v>390</v>
      </c>
      <c r="R8" s="17"/>
    </row>
    <row r="9" spans="1:18">
      <c r="A9" s="21" t="s">
        <v>50</v>
      </c>
      <c r="B9" s="22" t="s">
        <v>48</v>
      </c>
      <c r="C9" s="23">
        <v>15</v>
      </c>
      <c r="D9" s="30"/>
      <c r="E9" s="31"/>
      <c r="F9" s="30">
        <v>4</v>
      </c>
      <c r="G9" s="31">
        <v>60</v>
      </c>
      <c r="H9" s="30"/>
      <c r="I9" s="31"/>
      <c r="J9" s="30"/>
      <c r="K9" s="32"/>
      <c r="L9" s="30">
        <v>2</v>
      </c>
      <c r="M9" s="31">
        <v>30</v>
      </c>
      <c r="N9" s="30"/>
      <c r="O9" s="27"/>
      <c r="P9" s="36">
        <f>SUM(D9+F9+H9+J9+L9+N9)</f>
        <v>6</v>
      </c>
      <c r="Q9" s="37">
        <f>SUM(E9+G9+I9+K9+M9+O9)</f>
        <v>90</v>
      </c>
      <c r="R9" s="17"/>
    </row>
    <row r="10" spans="1:18">
      <c r="A10" s="21" t="s">
        <v>51</v>
      </c>
      <c r="B10" s="22" t="s">
        <v>48</v>
      </c>
      <c r="C10" s="23">
        <v>20</v>
      </c>
      <c r="D10" s="30">
        <v>15</v>
      </c>
      <c r="E10" s="31">
        <v>300</v>
      </c>
      <c r="F10" s="30">
        <v>17</v>
      </c>
      <c r="G10" s="31">
        <v>340</v>
      </c>
      <c r="H10" s="30">
        <v>17</v>
      </c>
      <c r="I10" s="31">
        <v>340</v>
      </c>
      <c r="J10" s="30">
        <v>10</v>
      </c>
      <c r="K10" s="32">
        <v>200</v>
      </c>
      <c r="L10" s="30">
        <v>35</v>
      </c>
      <c r="M10" s="31">
        <v>700</v>
      </c>
      <c r="N10" s="30"/>
      <c r="O10" s="27"/>
      <c r="P10" s="36">
        <f t="shared" si="0"/>
        <v>94</v>
      </c>
      <c r="Q10" s="37">
        <f t="shared" si="0"/>
        <v>1880</v>
      </c>
      <c r="R10" s="17"/>
    </row>
    <row r="11" spans="1:18">
      <c r="A11" s="21" t="s">
        <v>51</v>
      </c>
      <c r="B11" s="22" t="s">
        <v>48</v>
      </c>
      <c r="C11" s="38">
        <v>10</v>
      </c>
      <c r="D11" s="30">
        <v>18</v>
      </c>
      <c r="E11" s="31">
        <v>180</v>
      </c>
      <c r="F11" s="30">
        <v>20</v>
      </c>
      <c r="G11" s="31">
        <v>200</v>
      </c>
      <c r="H11" s="30">
        <v>15</v>
      </c>
      <c r="I11" s="31">
        <v>150</v>
      </c>
      <c r="J11" s="30">
        <v>6</v>
      </c>
      <c r="K11" s="32">
        <v>60</v>
      </c>
      <c r="L11" s="30">
        <v>10</v>
      </c>
      <c r="M11" s="31">
        <v>100</v>
      </c>
      <c r="N11" s="30"/>
      <c r="O11" s="27"/>
      <c r="P11" s="36">
        <f t="shared" si="0"/>
        <v>69</v>
      </c>
      <c r="Q11" s="37">
        <f t="shared" si="0"/>
        <v>690</v>
      </c>
      <c r="R11" s="17"/>
    </row>
    <row r="12" spans="1:18">
      <c r="A12" s="21" t="s">
        <v>52</v>
      </c>
      <c r="B12" s="22" t="s">
        <v>48</v>
      </c>
      <c r="C12" s="23">
        <v>20</v>
      </c>
      <c r="D12" s="30">
        <v>64</v>
      </c>
      <c r="E12" s="31">
        <v>1280</v>
      </c>
      <c r="F12" s="30">
        <v>91</v>
      </c>
      <c r="G12" s="31">
        <v>1820</v>
      </c>
      <c r="H12" s="30">
        <v>120</v>
      </c>
      <c r="I12" s="31">
        <v>2400</v>
      </c>
      <c r="J12" s="30">
        <v>244</v>
      </c>
      <c r="K12" s="32">
        <v>4880</v>
      </c>
      <c r="L12" s="30">
        <v>177</v>
      </c>
      <c r="M12" s="31">
        <v>3540</v>
      </c>
      <c r="N12" s="30"/>
      <c r="O12" s="27"/>
      <c r="P12" s="36">
        <f t="shared" si="0"/>
        <v>696</v>
      </c>
      <c r="Q12" s="37">
        <f t="shared" si="0"/>
        <v>13920</v>
      </c>
      <c r="R12" s="17"/>
    </row>
    <row r="13" spans="1:18">
      <c r="A13" s="21" t="s">
        <v>52</v>
      </c>
      <c r="B13" s="22" t="s">
        <v>48</v>
      </c>
      <c r="C13" s="38">
        <v>10</v>
      </c>
      <c r="D13" s="30">
        <v>56</v>
      </c>
      <c r="E13" s="31">
        <v>560</v>
      </c>
      <c r="F13" s="30">
        <v>90</v>
      </c>
      <c r="G13" s="31">
        <v>900</v>
      </c>
      <c r="H13" s="30">
        <v>72</v>
      </c>
      <c r="I13" s="31">
        <v>720</v>
      </c>
      <c r="J13" s="30">
        <v>197</v>
      </c>
      <c r="K13" s="32">
        <v>1970</v>
      </c>
      <c r="L13" s="30">
        <v>168</v>
      </c>
      <c r="M13" s="31">
        <v>1680</v>
      </c>
      <c r="N13" s="30"/>
      <c r="O13" s="27"/>
      <c r="P13" s="36">
        <f t="shared" si="0"/>
        <v>583</v>
      </c>
      <c r="Q13" s="37">
        <f t="shared" si="0"/>
        <v>5830</v>
      </c>
      <c r="R13" s="17"/>
    </row>
    <row r="14" spans="1:18">
      <c r="A14" s="21" t="s">
        <v>53</v>
      </c>
      <c r="B14" s="22" t="s">
        <v>48</v>
      </c>
      <c r="C14" s="23">
        <v>125</v>
      </c>
      <c r="D14" s="30">
        <v>10</v>
      </c>
      <c r="E14" s="31">
        <v>250</v>
      </c>
      <c r="F14" s="30">
        <v>15</v>
      </c>
      <c r="G14" s="31">
        <v>375</v>
      </c>
      <c r="H14" s="30">
        <v>5</v>
      </c>
      <c r="I14" s="31">
        <v>125</v>
      </c>
      <c r="J14" s="30">
        <v>150</v>
      </c>
      <c r="K14" s="32">
        <v>3750</v>
      </c>
      <c r="L14" s="30">
        <v>90</v>
      </c>
      <c r="M14" s="31">
        <v>2250</v>
      </c>
      <c r="N14" s="30"/>
      <c r="O14" s="27"/>
      <c r="P14" s="36">
        <f t="shared" si="0"/>
        <v>270</v>
      </c>
      <c r="Q14" s="37">
        <f t="shared" si="0"/>
        <v>6750</v>
      </c>
      <c r="R14" s="17"/>
    </row>
    <row r="15" spans="1:18">
      <c r="A15" s="21" t="s">
        <v>54</v>
      </c>
      <c r="B15" s="39" t="s">
        <v>48</v>
      </c>
      <c r="C15" s="40">
        <v>0</v>
      </c>
      <c r="D15" s="41">
        <v>21</v>
      </c>
      <c r="E15" s="31"/>
      <c r="F15" s="41">
        <v>30</v>
      </c>
      <c r="G15" s="42"/>
      <c r="H15" s="41">
        <v>10</v>
      </c>
      <c r="I15" s="42"/>
      <c r="J15" s="41">
        <v>9</v>
      </c>
      <c r="K15" s="43"/>
      <c r="L15" s="41">
        <v>15</v>
      </c>
      <c r="M15" s="42"/>
      <c r="N15" s="41"/>
      <c r="O15" s="27"/>
      <c r="P15" s="44">
        <f>SUM(D15+F15+H15+J15+L15+N15)</f>
        <v>85</v>
      </c>
      <c r="Q15" s="37">
        <f t="shared" si="0"/>
        <v>0</v>
      </c>
      <c r="R15" s="17"/>
    </row>
    <row r="16" spans="1:18">
      <c r="A16" s="21" t="s">
        <v>55</v>
      </c>
      <c r="B16" s="45"/>
      <c r="C16" s="45"/>
      <c r="D16" s="41">
        <v>424</v>
      </c>
      <c r="E16" s="31"/>
      <c r="F16" s="147">
        <v>524</v>
      </c>
      <c r="G16" s="148"/>
      <c r="H16" s="148">
        <v>554</v>
      </c>
      <c r="I16" s="148"/>
      <c r="J16" s="148">
        <v>547</v>
      </c>
      <c r="K16" s="148"/>
      <c r="L16" s="148"/>
      <c r="M16" s="148"/>
      <c r="N16" s="41"/>
      <c r="O16" s="149"/>
      <c r="P16" s="44">
        <f>SUM(D16+F16+H16+J16+L16+N16)</f>
        <v>2049</v>
      </c>
      <c r="Q16" s="37">
        <f t="shared" si="0"/>
        <v>0</v>
      </c>
      <c r="R16" s="17"/>
    </row>
    <row r="17" spans="1:18">
      <c r="A17" s="46" t="s">
        <v>85</v>
      </c>
      <c r="B17" s="47"/>
      <c r="C17" s="47"/>
      <c r="D17" s="41"/>
      <c r="E17" s="31"/>
      <c r="F17" s="147"/>
      <c r="G17" s="148"/>
      <c r="H17" s="148"/>
      <c r="I17" s="148"/>
      <c r="J17" s="148"/>
      <c r="K17" s="148"/>
      <c r="L17" s="148"/>
      <c r="M17" s="148"/>
      <c r="N17" s="41"/>
      <c r="O17" s="149"/>
      <c r="P17" s="48"/>
      <c r="Q17" s="37">
        <f t="shared" si="0"/>
        <v>0</v>
      </c>
      <c r="R17" s="17"/>
    </row>
    <row r="18" spans="1:18">
      <c r="A18" s="46" t="s">
        <v>86</v>
      </c>
      <c r="B18" s="47" t="s">
        <v>48</v>
      </c>
      <c r="C18" s="47"/>
      <c r="D18" s="41"/>
      <c r="E18" s="31">
        <v>1250</v>
      </c>
      <c r="F18" s="31"/>
      <c r="G18" s="31">
        <v>1620</v>
      </c>
      <c r="H18" s="31"/>
      <c r="I18" s="31">
        <v>1330</v>
      </c>
      <c r="J18" s="31"/>
      <c r="K18" s="31">
        <v>2570</v>
      </c>
      <c r="L18" s="31"/>
      <c r="M18" s="31">
        <v>1340</v>
      </c>
      <c r="N18" s="31"/>
      <c r="O18" s="31"/>
      <c r="P18" s="48"/>
      <c r="Q18" s="37">
        <f t="shared" si="0"/>
        <v>8110</v>
      </c>
      <c r="R18" s="17"/>
    </row>
    <row r="19" spans="1:18" ht="15" thickBot="1">
      <c r="A19" s="49"/>
      <c r="B19" s="50"/>
      <c r="C19" s="50"/>
      <c r="D19" s="51">
        <f t="shared" ref="D19:Q19" si="1">SUM(D5:D18)</f>
        <v>1831</v>
      </c>
      <c r="E19" s="52">
        <f t="shared" si="1"/>
        <v>13120</v>
      </c>
      <c r="F19" s="51">
        <f t="shared" si="1"/>
        <v>1241</v>
      </c>
      <c r="G19" s="52">
        <f t="shared" si="1"/>
        <v>12450</v>
      </c>
      <c r="H19" s="51">
        <f t="shared" si="1"/>
        <v>964</v>
      </c>
      <c r="I19" s="52">
        <f t="shared" si="1"/>
        <v>11175</v>
      </c>
      <c r="J19" s="51">
        <f t="shared" si="1"/>
        <v>1464</v>
      </c>
      <c r="K19" s="52">
        <f t="shared" si="1"/>
        <v>23735</v>
      </c>
      <c r="L19" s="51">
        <f t="shared" si="1"/>
        <v>849</v>
      </c>
      <c r="M19" s="52">
        <f t="shared" si="1"/>
        <v>22155</v>
      </c>
      <c r="N19" s="51">
        <f t="shared" si="1"/>
        <v>0</v>
      </c>
      <c r="O19" s="53">
        <f t="shared" si="1"/>
        <v>0</v>
      </c>
      <c r="P19" s="54">
        <f t="shared" si="1"/>
        <v>6349</v>
      </c>
      <c r="Q19" s="55">
        <f t="shared" si="1"/>
        <v>82635</v>
      </c>
      <c r="R19" s="17"/>
    </row>
    <row r="20" spans="1:18" s="59" customFormat="1" ht="15.75" customHeight="1" thickTop="1">
      <c r="A20" s="56"/>
      <c r="B20" s="57"/>
      <c r="C20" s="57"/>
      <c r="D20" s="220" t="s">
        <v>57</v>
      </c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P20" s="223" t="s">
        <v>1</v>
      </c>
      <c r="Q20" s="224"/>
      <c r="R20" s="58" t="s">
        <v>2</v>
      </c>
    </row>
    <row r="21" spans="1:18">
      <c r="A21" s="21"/>
      <c r="B21" s="45"/>
      <c r="C21" s="45"/>
      <c r="D21" s="60" t="s">
        <v>3</v>
      </c>
      <c r="E21" s="60" t="s">
        <v>4</v>
      </c>
      <c r="F21" s="61" t="s">
        <v>5</v>
      </c>
      <c r="G21" s="61" t="s">
        <v>4</v>
      </c>
      <c r="H21" s="61" t="s">
        <v>3</v>
      </c>
      <c r="I21" s="61" t="s">
        <v>4</v>
      </c>
      <c r="J21" s="61" t="s">
        <v>3</v>
      </c>
      <c r="K21" s="61" t="s">
        <v>4</v>
      </c>
      <c r="L21" s="61" t="s">
        <v>3</v>
      </c>
      <c r="M21" s="61" t="s">
        <v>4</v>
      </c>
      <c r="N21" s="61" t="s">
        <v>3</v>
      </c>
      <c r="O21" s="62" t="s">
        <v>4</v>
      </c>
      <c r="P21" s="63" t="s">
        <v>3</v>
      </c>
      <c r="Q21" s="64" t="s">
        <v>4</v>
      </c>
      <c r="R21" s="65"/>
    </row>
    <row r="22" spans="1:18" ht="19.5" customHeight="1">
      <c r="A22" s="66" t="s">
        <v>6</v>
      </c>
      <c r="B22" s="45"/>
      <c r="C22" s="45"/>
      <c r="D22" s="67"/>
      <c r="E22" s="68">
        <v>34</v>
      </c>
      <c r="F22" s="6">
        <v>21</v>
      </c>
      <c r="G22" s="69">
        <v>34</v>
      </c>
      <c r="H22" s="6"/>
      <c r="I22" s="69">
        <v>33</v>
      </c>
      <c r="J22" s="67">
        <v>1</v>
      </c>
      <c r="K22" s="68">
        <v>9</v>
      </c>
      <c r="L22" s="6"/>
      <c r="M22" s="69"/>
      <c r="N22" s="70"/>
      <c r="O22" s="71"/>
      <c r="P22" s="72">
        <f t="shared" ref="P22:Q29" si="2">SUM(D22+F22+H22+J22+L22+N22)</f>
        <v>22</v>
      </c>
      <c r="Q22" s="73">
        <f t="shared" si="2"/>
        <v>110</v>
      </c>
      <c r="R22" s="246">
        <v>1760</v>
      </c>
    </row>
    <row r="23" spans="1:18" ht="15" customHeight="1">
      <c r="A23" s="75" t="s">
        <v>7</v>
      </c>
      <c r="B23" s="45"/>
      <c r="C23" s="45"/>
      <c r="D23" s="1">
        <v>866</v>
      </c>
      <c r="E23" s="2">
        <v>59</v>
      </c>
      <c r="F23" s="1">
        <v>266</v>
      </c>
      <c r="G23" s="2">
        <v>93</v>
      </c>
      <c r="H23" s="1">
        <v>30</v>
      </c>
      <c r="I23" s="2">
        <v>78</v>
      </c>
      <c r="J23" s="3">
        <v>97</v>
      </c>
      <c r="K23" s="2">
        <v>59</v>
      </c>
      <c r="L23" s="3">
        <v>80</v>
      </c>
      <c r="M23" s="2"/>
      <c r="N23" s="3"/>
      <c r="O23" s="76"/>
      <c r="P23" s="77">
        <f t="shared" si="2"/>
        <v>1339</v>
      </c>
      <c r="Q23" s="78">
        <f t="shared" si="2"/>
        <v>289</v>
      </c>
      <c r="R23" s="247"/>
    </row>
    <row r="24" spans="1:18">
      <c r="A24" s="75" t="s">
        <v>8</v>
      </c>
      <c r="B24" s="45"/>
      <c r="C24" s="45"/>
      <c r="D24" s="1">
        <v>258</v>
      </c>
      <c r="E24" s="2">
        <v>35</v>
      </c>
      <c r="F24" s="1">
        <v>17</v>
      </c>
      <c r="G24" s="2">
        <v>38</v>
      </c>
      <c r="H24" s="1">
        <v>4</v>
      </c>
      <c r="I24" s="2">
        <v>56</v>
      </c>
      <c r="J24" s="3">
        <v>14</v>
      </c>
      <c r="K24" s="2">
        <v>19</v>
      </c>
      <c r="L24" s="4">
        <v>13</v>
      </c>
      <c r="M24" s="5"/>
      <c r="N24" s="3"/>
      <c r="O24" s="76"/>
      <c r="P24" s="80">
        <f t="shared" si="2"/>
        <v>306</v>
      </c>
      <c r="Q24" s="78">
        <f t="shared" si="2"/>
        <v>148</v>
      </c>
      <c r="R24" s="248">
        <v>643</v>
      </c>
    </row>
    <row r="25" spans="1:18" ht="15" customHeight="1">
      <c r="A25" s="75" t="s">
        <v>9</v>
      </c>
      <c r="B25" s="45"/>
      <c r="C25" s="45"/>
      <c r="D25" s="1"/>
      <c r="E25" s="2">
        <v>10</v>
      </c>
      <c r="F25" s="1">
        <v>18</v>
      </c>
      <c r="G25" s="2">
        <v>37</v>
      </c>
      <c r="H25" s="1">
        <v>6</v>
      </c>
      <c r="I25" s="2">
        <v>43</v>
      </c>
      <c r="J25" s="3">
        <v>25</v>
      </c>
      <c r="K25" s="2">
        <v>42</v>
      </c>
      <c r="L25" s="4">
        <v>8</v>
      </c>
      <c r="M25" s="5"/>
      <c r="N25" s="3"/>
      <c r="O25" s="76"/>
      <c r="P25" s="80">
        <f t="shared" si="2"/>
        <v>57</v>
      </c>
      <c r="Q25" s="78">
        <f t="shared" si="2"/>
        <v>132</v>
      </c>
      <c r="R25" s="249"/>
    </row>
    <row r="26" spans="1:18">
      <c r="A26" s="75" t="s">
        <v>10</v>
      </c>
      <c r="B26" s="45"/>
      <c r="C26" s="45"/>
      <c r="D26" s="1">
        <v>51</v>
      </c>
      <c r="E26" s="2">
        <v>61</v>
      </c>
      <c r="F26" s="1">
        <v>84</v>
      </c>
      <c r="G26" s="2">
        <v>93</v>
      </c>
      <c r="H26" s="1">
        <v>62</v>
      </c>
      <c r="I26" s="2">
        <v>77</v>
      </c>
      <c r="J26" s="3">
        <v>92</v>
      </c>
      <c r="K26" s="2">
        <v>90</v>
      </c>
      <c r="L26" s="4">
        <v>193</v>
      </c>
      <c r="M26" s="5"/>
      <c r="N26" s="3"/>
      <c r="O26" s="76"/>
      <c r="P26" s="80">
        <f t="shared" si="2"/>
        <v>482</v>
      </c>
      <c r="Q26" s="78">
        <f t="shared" si="2"/>
        <v>321</v>
      </c>
      <c r="R26" s="153">
        <f>SUM(P26:Q26)</f>
        <v>803</v>
      </c>
    </row>
    <row r="27" spans="1:18">
      <c r="A27" s="75" t="s">
        <v>11</v>
      </c>
      <c r="B27" s="45"/>
      <c r="C27" s="45"/>
      <c r="D27" s="1">
        <v>188</v>
      </c>
      <c r="E27" s="2">
        <v>212</v>
      </c>
      <c r="F27" s="1">
        <v>234</v>
      </c>
      <c r="G27" s="2">
        <v>214</v>
      </c>
      <c r="H27" s="1">
        <v>260</v>
      </c>
      <c r="I27" s="2">
        <v>224</v>
      </c>
      <c r="J27" s="3">
        <v>587</v>
      </c>
      <c r="K27" s="2">
        <v>292</v>
      </c>
      <c r="L27" s="4">
        <v>479</v>
      </c>
      <c r="M27" s="5">
        <v>15</v>
      </c>
      <c r="N27" s="3"/>
      <c r="O27" s="76"/>
      <c r="P27" s="80">
        <f t="shared" si="2"/>
        <v>1748</v>
      </c>
      <c r="Q27" s="78">
        <f t="shared" si="2"/>
        <v>957</v>
      </c>
      <c r="R27" s="153">
        <f>SUM(P27:Q27)</f>
        <v>2705</v>
      </c>
    </row>
    <row r="28" spans="1:18">
      <c r="A28" s="75" t="s">
        <v>58</v>
      </c>
      <c r="B28" s="45"/>
      <c r="C28" s="45"/>
      <c r="D28" s="83">
        <v>23</v>
      </c>
      <c r="E28" s="84">
        <v>34</v>
      </c>
      <c r="F28" s="83">
        <v>47</v>
      </c>
      <c r="G28" s="84">
        <v>45</v>
      </c>
      <c r="H28" s="83">
        <v>38</v>
      </c>
      <c r="I28" s="84">
        <v>53</v>
      </c>
      <c r="J28" s="85">
        <v>92</v>
      </c>
      <c r="K28" s="84">
        <v>45</v>
      </c>
      <c r="L28" s="7">
        <v>61</v>
      </c>
      <c r="M28" s="86"/>
      <c r="N28" s="85"/>
      <c r="O28" s="87"/>
      <c r="P28" s="88">
        <f t="shared" si="2"/>
        <v>261</v>
      </c>
      <c r="Q28" s="89">
        <f t="shared" si="2"/>
        <v>177</v>
      </c>
      <c r="R28" s="154">
        <f>SUM(P28:Q28)</f>
        <v>438</v>
      </c>
    </row>
    <row r="29" spans="1:18" ht="15" thickBot="1">
      <c r="A29" s="91"/>
      <c r="B29" s="50"/>
      <c r="C29" s="50"/>
      <c r="D29" s="92">
        <f t="shared" ref="D29:N29" si="3">SUM(D22:D28)</f>
        <v>1386</v>
      </c>
      <c r="E29" s="93">
        <f t="shared" si="3"/>
        <v>445</v>
      </c>
      <c r="F29" s="94">
        <f t="shared" si="3"/>
        <v>687</v>
      </c>
      <c r="G29" s="95">
        <f t="shared" si="3"/>
        <v>554</v>
      </c>
      <c r="H29" s="94">
        <f t="shared" si="3"/>
        <v>400</v>
      </c>
      <c r="I29" s="95">
        <f t="shared" si="3"/>
        <v>564</v>
      </c>
      <c r="J29" s="96">
        <f t="shared" si="3"/>
        <v>908</v>
      </c>
      <c r="K29" s="95">
        <f t="shared" si="3"/>
        <v>556</v>
      </c>
      <c r="L29" s="96">
        <f t="shared" si="3"/>
        <v>834</v>
      </c>
      <c r="M29" s="93">
        <f t="shared" si="3"/>
        <v>15</v>
      </c>
      <c r="N29" s="96">
        <f t="shared" si="3"/>
        <v>0</v>
      </c>
      <c r="O29" s="97"/>
      <c r="P29" s="98">
        <f>SUM(P22:P28)</f>
        <v>4215</v>
      </c>
      <c r="Q29" s="99">
        <f t="shared" si="2"/>
        <v>2134</v>
      </c>
      <c r="R29" s="100">
        <f>SUM(P29:Q29)</f>
        <v>6349</v>
      </c>
    </row>
    <row r="30" spans="1:18" ht="15" thickTop="1">
      <c r="A30" s="101" t="s">
        <v>12</v>
      </c>
      <c r="B30" s="102"/>
      <c r="C30" s="102"/>
      <c r="D30" s="225">
        <v>1</v>
      </c>
      <c r="E30" s="225"/>
      <c r="F30" s="226"/>
      <c r="G30" s="226"/>
      <c r="H30" s="226"/>
      <c r="I30" s="226"/>
      <c r="J30" s="227"/>
      <c r="K30" s="228"/>
      <c r="L30" s="227"/>
      <c r="M30" s="227"/>
      <c r="N30" s="227"/>
      <c r="O30" s="229"/>
      <c r="P30" s="230">
        <f>SUM(D30:O30)</f>
        <v>1</v>
      </c>
      <c r="Q30" s="231"/>
      <c r="R30" s="17"/>
    </row>
    <row r="31" spans="1:18">
      <c r="A31" s="103" t="s">
        <v>13</v>
      </c>
      <c r="B31" s="45"/>
      <c r="C31" s="45"/>
      <c r="D31" s="218"/>
      <c r="E31" s="219"/>
      <c r="F31" s="217"/>
      <c r="G31" s="217"/>
      <c r="H31" s="217"/>
      <c r="I31" s="217"/>
      <c r="J31" s="218"/>
      <c r="K31" s="219"/>
      <c r="L31" s="218"/>
      <c r="M31" s="219"/>
      <c r="N31" s="218"/>
      <c r="O31" s="186"/>
      <c r="P31" s="209">
        <f t="shared" ref="P31:P36" si="4">SUM(D31:O31)</f>
        <v>0</v>
      </c>
      <c r="Q31" s="210"/>
      <c r="R31" s="104">
        <f>SUM(O22:O28)</f>
        <v>0</v>
      </c>
    </row>
    <row r="32" spans="1:18">
      <c r="A32" s="66" t="s">
        <v>14</v>
      </c>
      <c r="B32" s="45"/>
      <c r="C32" s="45"/>
      <c r="D32" s="217">
        <v>46</v>
      </c>
      <c r="E32" s="217"/>
      <c r="F32" s="217">
        <v>11</v>
      </c>
      <c r="G32" s="217"/>
      <c r="H32" s="217">
        <v>20</v>
      </c>
      <c r="I32" s="217"/>
      <c r="J32" s="218">
        <v>71</v>
      </c>
      <c r="K32" s="219"/>
      <c r="L32" s="217">
        <v>31</v>
      </c>
      <c r="M32" s="217"/>
      <c r="N32" s="218"/>
      <c r="O32" s="186"/>
      <c r="P32" s="209">
        <f t="shared" si="4"/>
        <v>179</v>
      </c>
      <c r="Q32" s="210"/>
      <c r="R32" s="17"/>
    </row>
    <row r="33" spans="1:18">
      <c r="A33" s="66" t="s">
        <v>15</v>
      </c>
      <c r="B33" s="45"/>
      <c r="C33" s="45"/>
      <c r="D33" s="217"/>
      <c r="E33" s="217"/>
      <c r="F33" s="217">
        <v>4</v>
      </c>
      <c r="G33" s="217"/>
      <c r="H33" s="217"/>
      <c r="I33" s="217"/>
      <c r="J33" s="218"/>
      <c r="K33" s="219"/>
      <c r="L33" s="218"/>
      <c r="M33" s="218"/>
      <c r="N33" s="218"/>
      <c r="O33" s="186"/>
      <c r="P33" s="209">
        <f t="shared" si="4"/>
        <v>4</v>
      </c>
      <c r="Q33" s="210"/>
      <c r="R33" s="17"/>
    </row>
    <row r="34" spans="1:18">
      <c r="A34" s="105" t="s">
        <v>59</v>
      </c>
      <c r="B34" s="45"/>
      <c r="C34" s="45"/>
      <c r="D34" s="217">
        <v>4</v>
      </c>
      <c r="E34" s="217"/>
      <c r="F34" s="217">
        <v>18</v>
      </c>
      <c r="G34" s="217"/>
      <c r="H34" s="217">
        <v>5</v>
      </c>
      <c r="I34" s="217"/>
      <c r="J34" s="218">
        <v>9</v>
      </c>
      <c r="K34" s="218"/>
      <c r="L34" s="218">
        <v>10</v>
      </c>
      <c r="M34" s="218"/>
      <c r="N34" s="218"/>
      <c r="O34" s="186"/>
      <c r="P34" s="209">
        <f t="shared" si="4"/>
        <v>46</v>
      </c>
      <c r="Q34" s="210"/>
      <c r="R34" s="17"/>
    </row>
    <row r="35" spans="1:18" ht="15">
      <c r="A35" s="105" t="s">
        <v>16</v>
      </c>
      <c r="B35" s="45"/>
      <c r="C35" s="45"/>
      <c r="D35" s="184"/>
      <c r="E35" s="214"/>
      <c r="F35" s="184">
        <v>242</v>
      </c>
      <c r="G35" s="214"/>
      <c r="H35" s="184"/>
      <c r="I35" s="214"/>
      <c r="J35" s="215"/>
      <c r="K35" s="185"/>
      <c r="L35" s="215"/>
      <c r="M35" s="185"/>
      <c r="N35" s="215"/>
      <c r="O35" s="216"/>
      <c r="P35" s="209">
        <f t="shared" si="4"/>
        <v>242</v>
      </c>
      <c r="Q35" s="210"/>
      <c r="R35" s="106"/>
    </row>
    <row r="36" spans="1:18" ht="15" thickBot="1">
      <c r="A36" s="105"/>
      <c r="B36" s="45"/>
      <c r="C36" s="45"/>
      <c r="D36" s="211">
        <f>SUM(D30:E35)</f>
        <v>51</v>
      </c>
      <c r="E36" s="211"/>
      <c r="F36" s="211">
        <f>SUM(F30:G35)</f>
        <v>275</v>
      </c>
      <c r="G36" s="211"/>
      <c r="H36" s="211">
        <f>SUM(H30:I35)</f>
        <v>25</v>
      </c>
      <c r="I36" s="211"/>
      <c r="J36" s="211">
        <f>SUM(J30:K35)</f>
        <v>80</v>
      </c>
      <c r="K36" s="211"/>
      <c r="L36" s="211">
        <f>SUM(L30:M35)</f>
        <v>41</v>
      </c>
      <c r="M36" s="211"/>
      <c r="N36" s="211">
        <f>SUM(N30:O35)</f>
        <v>0</v>
      </c>
      <c r="O36" s="211"/>
      <c r="P36" s="212">
        <f t="shared" si="4"/>
        <v>472</v>
      </c>
      <c r="Q36" s="213"/>
      <c r="R36" s="107">
        <f>SUM(D36:O36)</f>
        <v>472</v>
      </c>
    </row>
    <row r="37" spans="1:18" ht="15.75" thickTop="1">
      <c r="A37" s="195" t="s">
        <v>60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7"/>
      <c r="Q37" s="198"/>
      <c r="R37" s="108"/>
    </row>
    <row r="38" spans="1:18" ht="15">
      <c r="A38" s="199" t="s">
        <v>61</v>
      </c>
      <c r="B38" s="200"/>
      <c r="C38" s="200"/>
      <c r="D38" s="8">
        <f>SUM(D8+D9+D14+D15+D5+D7+D16+D6)</f>
        <v>1678</v>
      </c>
      <c r="E38" s="8"/>
      <c r="F38" s="8">
        <f t="shared" ref="F38:N38" si="5">SUM(F8+F9+F14+F15+F5+F7+F16+F6)</f>
        <v>1023</v>
      </c>
      <c r="G38" s="8"/>
      <c r="H38" s="8">
        <f t="shared" si="5"/>
        <v>740</v>
      </c>
      <c r="I38" s="8"/>
      <c r="J38" s="8">
        <f t="shared" si="5"/>
        <v>1007</v>
      </c>
      <c r="K38" s="8"/>
      <c r="L38" s="8">
        <f t="shared" si="5"/>
        <v>459</v>
      </c>
      <c r="M38" s="8"/>
      <c r="N38" s="8">
        <f t="shared" si="5"/>
        <v>0</v>
      </c>
      <c r="O38" s="8"/>
      <c r="P38" s="201">
        <f>SUM(D38+F38+H38+J38+L38+N38)</f>
        <v>4907</v>
      </c>
      <c r="Q38" s="202"/>
      <c r="R38" s="108"/>
    </row>
    <row r="39" spans="1:18" ht="15">
      <c r="A39" s="203" t="s">
        <v>62</v>
      </c>
      <c r="B39" s="204"/>
      <c r="C39" s="204"/>
      <c r="D39" s="8">
        <f>SUM(D10+D11+D5+D14+D15+D16+D7+D6)</f>
        <v>1711</v>
      </c>
      <c r="E39" s="8"/>
      <c r="F39" s="8">
        <f t="shared" ref="F39:N39" si="6">SUM(F10+F11+F5+F14+F15+F16+F7+F6)</f>
        <v>1054</v>
      </c>
      <c r="G39" s="8"/>
      <c r="H39" s="8">
        <f t="shared" si="6"/>
        <v>765</v>
      </c>
      <c r="I39" s="8"/>
      <c r="J39" s="8">
        <f t="shared" si="6"/>
        <v>1022</v>
      </c>
      <c r="K39" s="8"/>
      <c r="L39" s="8">
        <f t="shared" si="6"/>
        <v>499</v>
      </c>
      <c r="M39" s="8"/>
      <c r="N39" s="8">
        <f t="shared" si="6"/>
        <v>0</v>
      </c>
      <c r="O39" s="8"/>
      <c r="P39" s="201">
        <f>SUM(D39+F39+H39+J39+L39+N39)</f>
        <v>5051</v>
      </c>
      <c r="Q39" s="202"/>
      <c r="R39" s="108"/>
    </row>
    <row r="40" spans="1:18" ht="15">
      <c r="A40" s="205" t="s">
        <v>63</v>
      </c>
      <c r="B40" s="206"/>
      <c r="C40" s="206"/>
      <c r="D40" s="109">
        <f>SUM(D12+D13+D14+D15+D16+D5+D7+D6)</f>
        <v>1798</v>
      </c>
      <c r="E40" s="109"/>
      <c r="F40" s="109">
        <f t="shared" ref="F40:L40" si="7">SUM(F12+F13+F14+F15+F16+F5+F7+F6)</f>
        <v>1198</v>
      </c>
      <c r="G40" s="109"/>
      <c r="H40" s="109">
        <f t="shared" si="7"/>
        <v>925</v>
      </c>
      <c r="I40" s="109"/>
      <c r="J40" s="109">
        <f t="shared" si="7"/>
        <v>1447</v>
      </c>
      <c r="K40" s="109"/>
      <c r="L40" s="109">
        <f t="shared" si="7"/>
        <v>799</v>
      </c>
      <c r="M40" s="109"/>
      <c r="N40" s="109">
        <f>SUM(N12+N13+N14+N15+N16+N5+N7+N6)</f>
        <v>0</v>
      </c>
      <c r="O40" s="109"/>
      <c r="P40" s="207">
        <f>SUM(D40+F40+H40+J40+L40+N40)</f>
        <v>6167</v>
      </c>
      <c r="Q40" s="208"/>
      <c r="R40" s="108"/>
    </row>
    <row r="41" spans="1:18">
      <c r="A41" s="110" t="s">
        <v>64</v>
      </c>
      <c r="B41" s="111"/>
      <c r="C41" s="112"/>
      <c r="D41" s="113">
        <f>SUM(D38:D40)</f>
        <v>5187</v>
      </c>
      <c r="E41" s="114"/>
      <c r="F41" s="113">
        <f>SUM(F38:F40)</f>
        <v>3275</v>
      </c>
      <c r="G41" s="115"/>
      <c r="H41" s="113">
        <f>SUM(H38:H40)</f>
        <v>2430</v>
      </c>
      <c r="I41" s="114"/>
      <c r="J41" s="113">
        <f>SUM(J38:J40)</f>
        <v>3476</v>
      </c>
      <c r="K41" s="114"/>
      <c r="L41" s="113">
        <f>SUM(L38:L40)</f>
        <v>1757</v>
      </c>
      <c r="M41" s="114"/>
      <c r="N41" s="113">
        <f>SUM(N38:N40)</f>
        <v>0</v>
      </c>
      <c r="O41" s="114"/>
      <c r="P41" s="190">
        <f>SUM(P38:P40)</f>
        <v>16125</v>
      </c>
      <c r="Q41" s="191"/>
      <c r="R41" s="107">
        <f>SUM(D41:N41)</f>
        <v>16125</v>
      </c>
    </row>
    <row r="42" spans="1:18" ht="15">
      <c r="A42" s="116"/>
      <c r="B42" s="117"/>
      <c r="C42" s="117"/>
      <c r="D42" s="192" t="s">
        <v>65</v>
      </c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4"/>
      <c r="P42" s="117"/>
      <c r="Q42" s="117"/>
      <c r="R42" s="108"/>
    </row>
    <row r="43" spans="1:18" ht="12.75" customHeight="1">
      <c r="A43" s="118" t="s">
        <v>66</v>
      </c>
      <c r="B43" s="119"/>
      <c r="C43" s="120"/>
      <c r="D43" s="121">
        <v>17</v>
      </c>
      <c r="E43" s="122"/>
      <c r="F43" s="121">
        <v>8</v>
      </c>
      <c r="G43" s="122"/>
      <c r="H43" s="121"/>
      <c r="I43" s="122"/>
      <c r="J43" s="121"/>
      <c r="K43" s="122"/>
      <c r="L43" s="121"/>
      <c r="M43" s="123"/>
      <c r="N43" s="121"/>
      <c r="O43" s="124"/>
      <c r="P43" s="125">
        <f>SUM(D43+F43+H43+J43+L43+N43)</f>
        <v>25</v>
      </c>
      <c r="Q43" s="126"/>
      <c r="R43" s="108"/>
    </row>
    <row r="44" spans="1:18" ht="12" customHeight="1">
      <c r="A44" s="127" t="s">
        <v>67</v>
      </c>
      <c r="B44" s="9"/>
      <c r="C44" s="128"/>
      <c r="D44" s="129">
        <v>119</v>
      </c>
      <c r="E44" s="130"/>
      <c r="F44" s="129"/>
      <c r="G44" s="130"/>
      <c r="H44" s="129"/>
      <c r="I44" s="130"/>
      <c r="J44" s="129"/>
      <c r="K44" s="130"/>
      <c r="L44" s="129"/>
      <c r="M44" s="131"/>
      <c r="N44" s="129"/>
      <c r="O44" s="132"/>
      <c r="P44" s="133">
        <f>SUM(D44+F44+H44+J44+L44+N44)</f>
        <v>119</v>
      </c>
      <c r="Q44" s="134"/>
      <c r="R44" s="108"/>
    </row>
    <row r="45" spans="1:18" ht="12" customHeight="1">
      <c r="A45" s="127" t="s">
        <v>68</v>
      </c>
      <c r="B45" s="9"/>
      <c r="C45" s="128"/>
      <c r="D45" s="129">
        <v>322</v>
      </c>
      <c r="E45" s="130"/>
      <c r="F45" s="129">
        <v>467</v>
      </c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789</v>
      </c>
      <c r="Q45" s="134"/>
      <c r="R45" s="108"/>
    </row>
    <row r="46" spans="1:18" ht="11.25" customHeight="1">
      <c r="A46" s="135" t="s">
        <v>69</v>
      </c>
      <c r="B46" s="9"/>
      <c r="C46" s="128"/>
      <c r="D46" s="129"/>
      <c r="E46" s="130"/>
      <c r="F46" s="129"/>
      <c r="G46" s="130"/>
      <c r="H46" s="129"/>
      <c r="I46" s="130"/>
      <c r="J46" s="129"/>
      <c r="K46" s="130"/>
      <c r="L46" s="129"/>
      <c r="M46" s="131"/>
      <c r="N46" s="129"/>
      <c r="O46" s="132"/>
      <c r="P46" s="133">
        <f>SUM(D46+F46+H46+J46+L46+N46)</f>
        <v>0</v>
      </c>
      <c r="Q46" s="134"/>
      <c r="R46" s="108"/>
    </row>
    <row r="47" spans="1:18" ht="15" thickBot="1">
      <c r="A47" s="136" t="s">
        <v>70</v>
      </c>
      <c r="B47" s="137"/>
      <c r="C47" s="138"/>
      <c r="D47" s="139">
        <f>SUM(D43:D46)</f>
        <v>458</v>
      </c>
      <c r="E47" s="139"/>
      <c r="F47" s="139">
        <f>SUM(F43:F46)</f>
        <v>475</v>
      </c>
      <c r="G47" s="139"/>
      <c r="H47" s="139">
        <f>SUM(H43:H46)</f>
        <v>0</v>
      </c>
      <c r="I47" s="139"/>
      <c r="J47" s="139">
        <f>SUM(J43:J46)</f>
        <v>0</v>
      </c>
      <c r="K47" s="139"/>
      <c r="L47" s="139">
        <f>SUM(L43:L46)</f>
        <v>0</v>
      </c>
      <c r="M47" s="139"/>
      <c r="N47" s="139">
        <f>SUM(N43:N46)</f>
        <v>0</v>
      </c>
      <c r="O47" s="140"/>
      <c r="P47" s="141">
        <f>SUM(P43:P46)</f>
        <v>933</v>
      </c>
      <c r="Q47" s="142"/>
      <c r="R47" s="143">
        <f>SUM(D47:O47)</f>
        <v>933</v>
      </c>
    </row>
    <row r="48" spans="1:18" ht="15.75" thickTop="1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6"/>
    </row>
  </sheetData>
  <mergeCells count="77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20:O20"/>
    <mergeCell ref="P20:Q20"/>
    <mergeCell ref="D30:E30"/>
    <mergeCell ref="F30:G30"/>
    <mergeCell ref="H30:I30"/>
    <mergeCell ref="J30:K30"/>
    <mergeCell ref="L30:M30"/>
    <mergeCell ref="N30:O30"/>
    <mergeCell ref="P30:Q30"/>
    <mergeCell ref="P31:Q31"/>
    <mergeCell ref="D32:E32"/>
    <mergeCell ref="F32:G32"/>
    <mergeCell ref="H32:I32"/>
    <mergeCell ref="J32:K32"/>
    <mergeCell ref="L32:M32"/>
    <mergeCell ref="N32:O32"/>
    <mergeCell ref="P32:Q32"/>
    <mergeCell ref="D31:E31"/>
    <mergeCell ref="F31:G31"/>
    <mergeCell ref="H31:I31"/>
    <mergeCell ref="J31:K31"/>
    <mergeCell ref="L31:M31"/>
    <mergeCell ref="N31:O31"/>
    <mergeCell ref="P33:Q33"/>
    <mergeCell ref="P34:Q34"/>
    <mergeCell ref="D34:E34"/>
    <mergeCell ref="F34:G34"/>
    <mergeCell ref="H34:I34"/>
    <mergeCell ref="J34:K34"/>
    <mergeCell ref="L34:M34"/>
    <mergeCell ref="N34:O34"/>
    <mergeCell ref="D33:E33"/>
    <mergeCell ref="F33:G33"/>
    <mergeCell ref="H33:I33"/>
    <mergeCell ref="J33:K33"/>
    <mergeCell ref="L33:M33"/>
    <mergeCell ref="N33:O33"/>
    <mergeCell ref="L36:M36"/>
    <mergeCell ref="N36:O36"/>
    <mergeCell ref="P36:Q36"/>
    <mergeCell ref="D35:E35"/>
    <mergeCell ref="F35:G35"/>
    <mergeCell ref="H35:I35"/>
    <mergeCell ref="J35:K35"/>
    <mergeCell ref="L35:M35"/>
    <mergeCell ref="N35:O35"/>
    <mergeCell ref="R22:R23"/>
    <mergeCell ref="R24:R25"/>
    <mergeCell ref="P41:Q41"/>
    <mergeCell ref="D42:O42"/>
    <mergeCell ref="A37:Q37"/>
    <mergeCell ref="A38:C38"/>
    <mergeCell ref="P38:Q38"/>
    <mergeCell ref="A39:C39"/>
    <mergeCell ref="P39:Q39"/>
    <mergeCell ref="A40:C40"/>
    <mergeCell ref="P40:Q40"/>
    <mergeCell ref="P35:Q35"/>
    <mergeCell ref="D36:E36"/>
    <mergeCell ref="F36:G36"/>
    <mergeCell ref="H36:I36"/>
    <mergeCell ref="J36:K36"/>
  </mergeCells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M27" sqref="M27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21</v>
      </c>
      <c r="E2" s="187"/>
      <c r="F2" s="187" t="s">
        <v>21</v>
      </c>
      <c r="G2" s="187"/>
      <c r="H2" s="187" t="s">
        <v>21</v>
      </c>
      <c r="I2" s="187"/>
      <c r="J2" s="187" t="s">
        <v>21</v>
      </c>
      <c r="K2" s="187"/>
      <c r="L2" s="187" t="s">
        <v>21</v>
      </c>
      <c r="M2" s="187"/>
      <c r="N2" s="187" t="s">
        <v>21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>
        <v>1</v>
      </c>
      <c r="E3" s="188"/>
      <c r="F3" s="188" t="s">
        <v>23</v>
      </c>
      <c r="G3" s="188"/>
      <c r="H3" s="188" t="s">
        <v>24</v>
      </c>
      <c r="I3" s="188"/>
      <c r="J3" s="188" t="s">
        <v>25</v>
      </c>
      <c r="K3" s="188"/>
      <c r="L3" s="189" t="s">
        <v>26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/>
      <c r="E5" s="25"/>
      <c r="F5" s="24">
        <v>405</v>
      </c>
      <c r="G5" s="25">
        <v>9340</v>
      </c>
      <c r="H5" s="24">
        <v>438</v>
      </c>
      <c r="I5" s="25">
        <v>10200</v>
      </c>
      <c r="J5" s="24">
        <v>351</v>
      </c>
      <c r="K5" s="26">
        <v>8520</v>
      </c>
      <c r="L5" s="24">
        <v>518</v>
      </c>
      <c r="M5" s="25">
        <v>11700</v>
      </c>
      <c r="N5" s="24"/>
      <c r="O5" s="27"/>
      <c r="P5" s="28">
        <f t="shared" ref="P5:Q17" si="0">SUM(D5+F5+H5+J5+L5+N5)</f>
        <v>1712</v>
      </c>
      <c r="Q5" s="29">
        <f t="shared" si="0"/>
        <v>39760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 s="152" customFormat="1" ht="15">
      <c r="A7" s="155" t="s">
        <v>16</v>
      </c>
      <c r="B7" s="156"/>
      <c r="C7" s="157"/>
      <c r="D7" s="158"/>
      <c r="E7" s="159"/>
      <c r="F7" s="158">
        <v>132</v>
      </c>
      <c r="G7" s="159"/>
      <c r="H7" s="158">
        <v>120</v>
      </c>
      <c r="I7" s="159"/>
      <c r="J7" s="158">
        <v>112</v>
      </c>
      <c r="K7" s="160"/>
      <c r="L7" s="158">
        <v>99</v>
      </c>
      <c r="M7" s="161"/>
      <c r="N7" s="158"/>
      <c r="O7" s="162"/>
      <c r="P7" s="163">
        <f>SUM(D7+F7+H7+J7+L7+N7)</f>
        <v>463</v>
      </c>
      <c r="Q7" s="164">
        <f>SUM(E7+G7+I7+K7+M7+O7)</f>
        <v>0</v>
      </c>
      <c r="R7" s="106"/>
    </row>
    <row r="8" spans="1:18">
      <c r="A8" s="21" t="s">
        <v>50</v>
      </c>
      <c r="B8" s="22"/>
      <c r="C8" s="23"/>
      <c r="D8" s="30"/>
      <c r="E8" s="31"/>
      <c r="F8" s="30">
        <v>1</v>
      </c>
      <c r="G8" s="31">
        <v>12.5</v>
      </c>
      <c r="H8" s="30">
        <v>4</v>
      </c>
      <c r="I8" s="31">
        <v>75</v>
      </c>
      <c r="J8" s="30">
        <v>9</v>
      </c>
      <c r="K8" s="32">
        <v>125</v>
      </c>
      <c r="L8" s="30">
        <v>4</v>
      </c>
      <c r="M8" s="31">
        <v>75</v>
      </c>
      <c r="N8" s="30"/>
      <c r="O8" s="27"/>
      <c r="P8" s="36">
        <f t="shared" si="0"/>
        <v>18</v>
      </c>
      <c r="Q8" s="37">
        <f t="shared" si="0"/>
        <v>287.5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/>
      <c r="E10" s="31"/>
      <c r="F10" s="30">
        <v>29</v>
      </c>
      <c r="G10" s="31">
        <v>420</v>
      </c>
      <c r="H10" s="30">
        <v>33</v>
      </c>
      <c r="I10" s="31">
        <v>540</v>
      </c>
      <c r="J10" s="30">
        <v>63</v>
      </c>
      <c r="K10" s="32">
        <v>840</v>
      </c>
      <c r="L10" s="30">
        <v>30</v>
      </c>
      <c r="M10" s="31">
        <v>460</v>
      </c>
      <c r="N10" s="30"/>
      <c r="O10" s="27"/>
      <c r="P10" s="36">
        <f t="shared" si="0"/>
        <v>155</v>
      </c>
      <c r="Q10" s="37">
        <f t="shared" si="0"/>
        <v>2260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/>
      <c r="E12" s="31"/>
      <c r="F12" s="30">
        <v>139</v>
      </c>
      <c r="G12" s="31">
        <v>1635</v>
      </c>
      <c r="H12" s="30">
        <v>210</v>
      </c>
      <c r="I12" s="31">
        <v>2017.5</v>
      </c>
      <c r="J12" s="30">
        <v>202</v>
      </c>
      <c r="K12" s="32">
        <v>2160</v>
      </c>
      <c r="L12" s="30">
        <v>345</v>
      </c>
      <c r="M12" s="31">
        <v>3427.5</v>
      </c>
      <c r="N12" s="30"/>
      <c r="O12" s="27"/>
      <c r="P12" s="36">
        <f t="shared" si="0"/>
        <v>896</v>
      </c>
      <c r="Q12" s="37">
        <f t="shared" si="0"/>
        <v>9240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/>
      <c r="K13" s="32"/>
      <c r="L13" s="30"/>
      <c r="M13" s="31"/>
      <c r="N13" s="30"/>
      <c r="O13" s="27"/>
      <c r="P13" s="36">
        <f t="shared" si="0"/>
        <v>0</v>
      </c>
      <c r="Q13" s="37">
        <f t="shared" si="0"/>
        <v>0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27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/>
      <c r="E15" s="31"/>
      <c r="F15" s="41">
        <v>11</v>
      </c>
      <c r="G15" s="42"/>
      <c r="H15" s="41">
        <v>29</v>
      </c>
      <c r="I15" s="42"/>
      <c r="J15" s="41">
        <v>10</v>
      </c>
      <c r="K15" s="43"/>
      <c r="L15" s="41">
        <v>45</v>
      </c>
      <c r="M15" s="42"/>
      <c r="N15" s="41"/>
      <c r="O15" s="27"/>
      <c r="P15" s="44">
        <f>SUM(D15+F15+H15+J15+L15+N15)</f>
        <v>95</v>
      </c>
      <c r="Q15" s="37"/>
      <c r="R15" s="17"/>
    </row>
    <row r="16" spans="1:18">
      <c r="A16" s="21" t="s">
        <v>55</v>
      </c>
      <c r="B16" s="45"/>
      <c r="C16" s="45"/>
      <c r="D16" s="41">
        <v>367</v>
      </c>
      <c r="E16" s="31"/>
      <c r="F16" s="147">
        <v>611</v>
      </c>
      <c r="G16" s="148"/>
      <c r="H16" s="148">
        <v>383</v>
      </c>
      <c r="I16" s="148"/>
      <c r="J16" s="148">
        <v>532</v>
      </c>
      <c r="K16" s="148"/>
      <c r="L16" s="148"/>
      <c r="M16" s="148"/>
      <c r="N16" s="41"/>
      <c r="O16" s="149"/>
      <c r="P16" s="44">
        <f>SUM(D16+F16+H16+J16+L16+N16)</f>
        <v>1893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367</v>
      </c>
      <c r="E18" s="52">
        <f t="shared" si="1"/>
        <v>0</v>
      </c>
      <c r="F18" s="51">
        <f t="shared" si="1"/>
        <v>1328</v>
      </c>
      <c r="G18" s="52">
        <f t="shared" si="1"/>
        <v>11407.5</v>
      </c>
      <c r="H18" s="51">
        <f t="shared" si="1"/>
        <v>1217</v>
      </c>
      <c r="I18" s="52">
        <f t="shared" si="1"/>
        <v>12832.5</v>
      </c>
      <c r="J18" s="51">
        <f t="shared" si="1"/>
        <v>1279</v>
      </c>
      <c r="K18" s="52">
        <f t="shared" si="1"/>
        <v>11645</v>
      </c>
      <c r="L18" s="51">
        <f t="shared" si="1"/>
        <v>1041</v>
      </c>
      <c r="M18" s="52">
        <f t="shared" si="1"/>
        <v>15662.5</v>
      </c>
      <c r="N18" s="51">
        <f t="shared" si="1"/>
        <v>0</v>
      </c>
      <c r="O18" s="53">
        <f t="shared" si="1"/>
        <v>0</v>
      </c>
      <c r="P18" s="54">
        <f t="shared" si="1"/>
        <v>5232</v>
      </c>
      <c r="Q18" s="55">
        <f t="shared" si="1"/>
        <v>51547.5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/>
      <c r="G21" s="69"/>
      <c r="H21" s="6">
        <v>55</v>
      </c>
      <c r="I21" s="69">
        <v>27</v>
      </c>
      <c r="J21" s="67">
        <v>73</v>
      </c>
      <c r="K21" s="68">
        <v>53</v>
      </c>
      <c r="L21" s="6">
        <v>251</v>
      </c>
      <c r="M21" s="69"/>
      <c r="N21" s="70"/>
      <c r="O21" s="71"/>
      <c r="P21" s="72">
        <f t="shared" ref="P21:Q28" si="2">SUM(D21+F21+H21+J21+L21+N21)</f>
        <v>379</v>
      </c>
      <c r="Q21" s="73">
        <f t="shared" si="2"/>
        <v>80</v>
      </c>
      <c r="R21" s="74">
        <f t="shared" ref="R21:R28" si="3">SUM(P21:Q21)</f>
        <v>459</v>
      </c>
    </row>
    <row r="22" spans="1:18">
      <c r="A22" s="75" t="s">
        <v>7</v>
      </c>
      <c r="B22" s="45"/>
      <c r="C22" s="45"/>
      <c r="D22" s="1"/>
      <c r="E22" s="2">
        <v>198</v>
      </c>
      <c r="F22" s="1">
        <v>382</v>
      </c>
      <c r="G22" s="2">
        <v>330</v>
      </c>
      <c r="H22" s="1">
        <v>405</v>
      </c>
      <c r="I22" s="2">
        <v>192</v>
      </c>
      <c r="J22" s="3">
        <v>167</v>
      </c>
      <c r="K22" s="2">
        <v>122</v>
      </c>
      <c r="L22" s="3">
        <v>222</v>
      </c>
      <c r="M22" s="2"/>
      <c r="N22" s="3"/>
      <c r="O22" s="76"/>
      <c r="P22" s="77">
        <f t="shared" si="2"/>
        <v>1176</v>
      </c>
      <c r="Q22" s="78">
        <f t="shared" si="2"/>
        <v>842</v>
      </c>
      <c r="R22" s="79">
        <f t="shared" si="3"/>
        <v>2018</v>
      </c>
    </row>
    <row r="23" spans="1:18">
      <c r="A23" s="75" t="s">
        <v>8</v>
      </c>
      <c r="B23" s="45"/>
      <c r="C23" s="45"/>
      <c r="D23" s="1"/>
      <c r="E23" s="2">
        <v>18</v>
      </c>
      <c r="F23" s="1">
        <v>38</v>
      </c>
      <c r="G23" s="2">
        <v>31</v>
      </c>
      <c r="H23" s="1">
        <v>40</v>
      </c>
      <c r="I23" s="2">
        <v>19</v>
      </c>
      <c r="J23" s="3">
        <v>34</v>
      </c>
      <c r="K23" s="2">
        <v>27</v>
      </c>
      <c r="L23" s="4">
        <v>12</v>
      </c>
      <c r="M23" s="5"/>
      <c r="N23" s="3"/>
      <c r="O23" s="76"/>
      <c r="P23" s="80">
        <f t="shared" si="2"/>
        <v>124</v>
      </c>
      <c r="Q23" s="78">
        <f t="shared" si="2"/>
        <v>95</v>
      </c>
      <c r="R23" s="81">
        <f t="shared" si="3"/>
        <v>219</v>
      </c>
    </row>
    <row r="24" spans="1:18">
      <c r="A24" s="75" t="s">
        <v>9</v>
      </c>
      <c r="B24" s="45"/>
      <c r="C24" s="45"/>
      <c r="D24" s="1"/>
      <c r="E24" s="2">
        <v>15</v>
      </c>
      <c r="F24" s="1">
        <v>28</v>
      </c>
      <c r="G24" s="2">
        <v>24</v>
      </c>
      <c r="H24" s="1">
        <v>12</v>
      </c>
      <c r="I24" s="2">
        <v>8</v>
      </c>
      <c r="J24" s="3">
        <v>132</v>
      </c>
      <c r="K24" s="2">
        <v>96</v>
      </c>
      <c r="L24" s="4">
        <v>79</v>
      </c>
      <c r="M24" s="5"/>
      <c r="N24" s="3"/>
      <c r="O24" s="76"/>
      <c r="P24" s="80">
        <f t="shared" si="2"/>
        <v>251</v>
      </c>
      <c r="Q24" s="78">
        <f t="shared" si="2"/>
        <v>143</v>
      </c>
      <c r="R24" s="82">
        <f t="shared" si="3"/>
        <v>394</v>
      </c>
    </row>
    <row r="25" spans="1:18">
      <c r="A25" s="75" t="s">
        <v>10</v>
      </c>
      <c r="B25" s="45"/>
      <c r="C25" s="45"/>
      <c r="D25" s="1"/>
      <c r="E25" s="2">
        <v>33</v>
      </c>
      <c r="F25" s="1">
        <v>61</v>
      </c>
      <c r="G25" s="2">
        <v>55</v>
      </c>
      <c r="H25" s="1">
        <v>34</v>
      </c>
      <c r="I25" s="2">
        <v>15</v>
      </c>
      <c r="J25" s="3">
        <v>75</v>
      </c>
      <c r="K25" s="2">
        <v>53</v>
      </c>
      <c r="L25" s="4">
        <v>83</v>
      </c>
      <c r="M25" s="5"/>
      <c r="N25" s="3"/>
      <c r="O25" s="76"/>
      <c r="P25" s="80">
        <f t="shared" si="2"/>
        <v>253</v>
      </c>
      <c r="Q25" s="78">
        <f t="shared" si="2"/>
        <v>156</v>
      </c>
      <c r="R25" s="81">
        <f t="shared" si="3"/>
        <v>409</v>
      </c>
    </row>
    <row r="26" spans="1:18">
      <c r="A26" s="75" t="s">
        <v>11</v>
      </c>
      <c r="B26" s="45"/>
      <c r="C26" s="45"/>
      <c r="D26" s="1"/>
      <c r="E26" s="2">
        <v>95</v>
      </c>
      <c r="F26" s="1">
        <v>182</v>
      </c>
      <c r="G26" s="2">
        <v>170</v>
      </c>
      <c r="H26" s="1">
        <v>189</v>
      </c>
      <c r="I26" s="2">
        <v>117</v>
      </c>
      <c r="J26" s="3">
        <v>208</v>
      </c>
      <c r="K26" s="2">
        <v>159</v>
      </c>
      <c r="L26" s="4">
        <v>278</v>
      </c>
      <c r="M26" s="5">
        <v>45</v>
      </c>
      <c r="N26" s="3"/>
      <c r="O26" s="76"/>
      <c r="P26" s="80">
        <f t="shared" si="2"/>
        <v>857</v>
      </c>
      <c r="Q26" s="78">
        <f t="shared" si="2"/>
        <v>586</v>
      </c>
      <c r="R26" s="81">
        <f t="shared" si="3"/>
        <v>1443</v>
      </c>
    </row>
    <row r="27" spans="1:18">
      <c r="A27" s="75" t="s">
        <v>58</v>
      </c>
      <c r="B27" s="45"/>
      <c r="C27" s="45"/>
      <c r="D27" s="83"/>
      <c r="E27" s="84">
        <v>8</v>
      </c>
      <c r="F27" s="83">
        <v>15</v>
      </c>
      <c r="G27" s="84">
        <v>12</v>
      </c>
      <c r="H27" s="83">
        <v>70</v>
      </c>
      <c r="I27" s="84">
        <v>34</v>
      </c>
      <c r="J27" s="85">
        <v>48</v>
      </c>
      <c r="K27" s="84">
        <v>32</v>
      </c>
      <c r="L27" s="7">
        <v>71</v>
      </c>
      <c r="M27" s="86"/>
      <c r="N27" s="85"/>
      <c r="O27" s="87"/>
      <c r="P27" s="88">
        <f t="shared" si="2"/>
        <v>204</v>
      </c>
      <c r="Q27" s="89">
        <f t="shared" si="2"/>
        <v>86</v>
      </c>
      <c r="R27" s="90">
        <f t="shared" si="3"/>
        <v>290</v>
      </c>
    </row>
    <row r="28" spans="1:18" ht="15" thickBot="1">
      <c r="A28" s="91"/>
      <c r="B28" s="50"/>
      <c r="C28" s="50"/>
      <c r="D28" s="92">
        <f t="shared" ref="D28:N28" si="4">SUM(D21:D27)</f>
        <v>0</v>
      </c>
      <c r="E28" s="93">
        <f t="shared" si="4"/>
        <v>367</v>
      </c>
      <c r="F28" s="94">
        <f t="shared" si="4"/>
        <v>706</v>
      </c>
      <c r="G28" s="95">
        <f t="shared" si="4"/>
        <v>622</v>
      </c>
      <c r="H28" s="94">
        <f t="shared" si="4"/>
        <v>805</v>
      </c>
      <c r="I28" s="95">
        <f t="shared" si="4"/>
        <v>412</v>
      </c>
      <c r="J28" s="96">
        <f t="shared" si="4"/>
        <v>737</v>
      </c>
      <c r="K28" s="95">
        <f t="shared" si="4"/>
        <v>542</v>
      </c>
      <c r="L28" s="96">
        <f t="shared" si="4"/>
        <v>996</v>
      </c>
      <c r="M28" s="93">
        <f t="shared" si="4"/>
        <v>45</v>
      </c>
      <c r="N28" s="96">
        <f t="shared" si="4"/>
        <v>0</v>
      </c>
      <c r="O28" s="97"/>
      <c r="P28" s="98">
        <f>SUM(P21:P27)</f>
        <v>3244</v>
      </c>
      <c r="Q28" s="99">
        <f t="shared" si="2"/>
        <v>1988</v>
      </c>
      <c r="R28" s="100">
        <f t="shared" si="3"/>
        <v>5232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>
        <v>1</v>
      </c>
      <c r="I29" s="226"/>
      <c r="J29" s="227"/>
      <c r="K29" s="228"/>
      <c r="L29" s="227"/>
      <c r="M29" s="227"/>
      <c r="N29" s="227"/>
      <c r="O29" s="229"/>
      <c r="P29" s="230">
        <f>SUM(D29:O29)</f>
        <v>1</v>
      </c>
      <c r="Q29" s="231"/>
      <c r="R29" s="17"/>
    </row>
    <row r="30" spans="1:18">
      <c r="A30" s="103" t="s">
        <v>13</v>
      </c>
      <c r="B30" s="45"/>
      <c r="C30" s="45"/>
      <c r="D30" s="218"/>
      <c r="E30" s="219"/>
      <c r="F30" s="217">
        <v>2</v>
      </c>
      <c r="G30" s="217"/>
      <c r="H30" s="217">
        <v>4</v>
      </c>
      <c r="I30" s="217"/>
      <c r="J30" s="218">
        <v>3</v>
      </c>
      <c r="K30" s="219"/>
      <c r="L30" s="218">
        <v>6</v>
      </c>
      <c r="M30" s="219"/>
      <c r="N30" s="218"/>
      <c r="O30" s="186"/>
      <c r="P30" s="209">
        <f t="shared" ref="P30:P35" si="5">SUM(D30:O30)</f>
        <v>15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/>
      <c r="E31" s="217"/>
      <c r="F31" s="217">
        <v>28</v>
      </c>
      <c r="G31" s="217"/>
      <c r="H31" s="217">
        <v>37</v>
      </c>
      <c r="I31" s="217"/>
      <c r="J31" s="218">
        <v>23</v>
      </c>
      <c r="K31" s="219"/>
      <c r="L31" s="217">
        <v>39</v>
      </c>
      <c r="M31" s="217"/>
      <c r="N31" s="218"/>
      <c r="O31" s="186"/>
      <c r="P31" s="209">
        <f t="shared" si="5"/>
        <v>127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/>
      <c r="I32" s="217"/>
      <c r="J32" s="218"/>
      <c r="K32" s="219"/>
      <c r="L32" s="218">
        <v>5</v>
      </c>
      <c r="M32" s="218"/>
      <c r="N32" s="218"/>
      <c r="O32" s="186"/>
      <c r="P32" s="209">
        <f t="shared" si="5"/>
        <v>5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0</v>
      </c>
      <c r="E35" s="211"/>
      <c r="F35" s="211">
        <f>SUM(F29:G34)</f>
        <v>30</v>
      </c>
      <c r="G35" s="211"/>
      <c r="H35" s="211">
        <f>SUM(H29:I34)</f>
        <v>42</v>
      </c>
      <c r="I35" s="211"/>
      <c r="J35" s="211">
        <f>SUM(J29:K34)</f>
        <v>26</v>
      </c>
      <c r="K35" s="211"/>
      <c r="L35" s="211">
        <f>SUM(L29:M34)</f>
        <v>50</v>
      </c>
      <c r="M35" s="211"/>
      <c r="N35" s="211">
        <f>SUM(N29:O34)</f>
        <v>0</v>
      </c>
      <c r="O35" s="211"/>
      <c r="P35" s="212">
        <f t="shared" si="5"/>
        <v>148</v>
      </c>
      <c r="Q35" s="213"/>
      <c r="R35" s="107">
        <f>SUM(D35:O35)</f>
        <v>148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367</v>
      </c>
      <c r="E37" s="8"/>
      <c r="F37" s="8">
        <f>SUM(F8+F9+F14+F15+F5+F7+F16)</f>
        <v>1160</v>
      </c>
      <c r="G37" s="8"/>
      <c r="H37" s="8">
        <f>SUM(H8+H9+H14+H15+H5+H7+H16)</f>
        <v>974</v>
      </c>
      <c r="I37" s="8"/>
      <c r="J37" s="8">
        <f>SUM(J8+J9+J14+J15+J5+J7+J16)</f>
        <v>1014</v>
      </c>
      <c r="K37" s="8"/>
      <c r="L37" s="8">
        <f>SUM(L8+L9+L14+L15+L5+L7+L16)</f>
        <v>666</v>
      </c>
      <c r="M37" s="8"/>
      <c r="N37" s="8">
        <f>SUM(N8+N9+N14+N15+N5+N7+N16)</f>
        <v>0</v>
      </c>
      <c r="O37" s="8"/>
      <c r="P37" s="201">
        <f>SUM(D37+F37+H37+J37+L37+N37)</f>
        <v>4181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367</v>
      </c>
      <c r="E38" s="8"/>
      <c r="F38" s="8">
        <f>SUM(F10+F11+F5+F14+F15+F16+F7)</f>
        <v>1188</v>
      </c>
      <c r="G38" s="8"/>
      <c r="H38" s="8">
        <f t="shared" ref="H38:N38" si="6">SUM(H10+H11+H5+H14+H15+H16+H7)</f>
        <v>1003</v>
      </c>
      <c r="I38" s="8"/>
      <c r="J38" s="8">
        <f t="shared" si="6"/>
        <v>1068</v>
      </c>
      <c r="K38" s="8"/>
      <c r="L38" s="8">
        <f t="shared" si="6"/>
        <v>692</v>
      </c>
      <c r="M38" s="8"/>
      <c r="N38" s="8">
        <f t="shared" si="6"/>
        <v>0</v>
      </c>
      <c r="O38" s="8"/>
      <c r="P38" s="201">
        <f>SUM(D38+F38+H38+J38+L38+N38)</f>
        <v>4318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367</v>
      </c>
      <c r="E39" s="109"/>
      <c r="F39" s="109">
        <f>SUM(F12+F13+F14+F15+F16+F5+F7)</f>
        <v>1298</v>
      </c>
      <c r="G39" s="109"/>
      <c r="H39" s="109">
        <f t="shared" ref="H39:N39" si="7">SUM(H12+H13+H14+H15+H16+H5+H7)</f>
        <v>1180</v>
      </c>
      <c r="I39" s="109"/>
      <c r="J39" s="109">
        <f t="shared" si="7"/>
        <v>1207</v>
      </c>
      <c r="K39" s="109"/>
      <c r="L39" s="109">
        <f t="shared" si="7"/>
        <v>1007</v>
      </c>
      <c r="M39" s="109"/>
      <c r="N39" s="109">
        <f t="shared" si="7"/>
        <v>0</v>
      </c>
      <c r="O39" s="109"/>
      <c r="P39" s="207">
        <f>SUM(D39+F39+H39+J39+L39+N39)</f>
        <v>5059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1101</v>
      </c>
      <c r="E40" s="114"/>
      <c r="F40" s="113">
        <f>SUM(F37:F39)</f>
        <v>3646</v>
      </c>
      <c r="G40" s="115"/>
      <c r="H40" s="113">
        <f>SUM(H37:H39)</f>
        <v>3157</v>
      </c>
      <c r="I40" s="114"/>
      <c r="J40" s="113">
        <f>SUM(J37:J39)</f>
        <v>3289</v>
      </c>
      <c r="K40" s="114"/>
      <c r="L40" s="113">
        <f>SUM(L37:L39)</f>
        <v>2365</v>
      </c>
      <c r="M40" s="114"/>
      <c r="N40" s="113">
        <f>SUM(N37:N39)</f>
        <v>0</v>
      </c>
      <c r="O40" s="114"/>
      <c r="P40" s="190">
        <f>SUM(P37:P39)</f>
        <v>13558</v>
      </c>
      <c r="Q40" s="191"/>
      <c r="R40" s="107">
        <f>SUM(D40:N40)</f>
        <v>13558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/>
      <c r="E42" s="122"/>
      <c r="F42" s="121">
        <v>15</v>
      </c>
      <c r="G42" s="122"/>
      <c r="H42" s="121">
        <v>13</v>
      </c>
      <c r="I42" s="122"/>
      <c r="J42" s="121">
        <v>16</v>
      </c>
      <c r="K42" s="122"/>
      <c r="L42" s="121">
        <v>43</v>
      </c>
      <c r="M42" s="123"/>
      <c r="N42" s="121"/>
      <c r="O42" s="124"/>
      <c r="P42" s="125">
        <f>SUM(D42+F42+H42+J42+L42+N42)</f>
        <v>87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>
        <v>75</v>
      </c>
      <c r="G43" s="130"/>
      <c r="H43" s="129"/>
      <c r="I43" s="130"/>
      <c r="J43" s="129">
        <v>80</v>
      </c>
      <c r="K43" s="130"/>
      <c r="L43" s="129"/>
      <c r="M43" s="131"/>
      <c r="N43" s="129"/>
      <c r="O43" s="132"/>
      <c r="P43" s="133">
        <f>SUM(D43+F43+H43+J43+L43+N43)</f>
        <v>155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>
        <v>122</v>
      </c>
      <c r="G44" s="130"/>
      <c r="H44" s="129">
        <v>110</v>
      </c>
      <c r="I44" s="130"/>
      <c r="J44" s="129">
        <v>50</v>
      </c>
      <c r="K44" s="130"/>
      <c r="L44" s="129">
        <v>200</v>
      </c>
      <c r="M44" s="131"/>
      <c r="N44" s="129"/>
      <c r="O44" s="132"/>
      <c r="P44" s="133">
        <f>SUM(D44+F44+H44+J44+L44+N44)</f>
        <v>482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0</v>
      </c>
      <c r="E46" s="139"/>
      <c r="F46" s="139">
        <f>SUM(F42:F45)</f>
        <v>212</v>
      </c>
      <c r="G46" s="139"/>
      <c r="H46" s="139">
        <f>SUM(H42:H45)</f>
        <v>123</v>
      </c>
      <c r="I46" s="139"/>
      <c r="J46" s="139">
        <f>SUM(J42:J45)</f>
        <v>146</v>
      </c>
      <c r="K46" s="139"/>
      <c r="L46" s="139">
        <f>SUM(L42:L45)</f>
        <v>243</v>
      </c>
      <c r="M46" s="139"/>
      <c r="N46" s="139">
        <f>SUM(N42:N45)</f>
        <v>0</v>
      </c>
      <c r="O46" s="140"/>
      <c r="P46" s="141">
        <f>SUM(P42:P45)</f>
        <v>724</v>
      </c>
      <c r="Q46" s="142"/>
      <c r="R46" s="143">
        <f>SUM(D46:O46)</f>
        <v>724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M28" sqref="M28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4" width="5.7109375" style="12" customWidth="1"/>
    <col min="15" max="15" width="7.85546875" style="180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27</v>
      </c>
      <c r="E2" s="187"/>
      <c r="F2" s="187" t="s">
        <v>27</v>
      </c>
      <c r="G2" s="187"/>
      <c r="H2" s="187" t="s">
        <v>27</v>
      </c>
      <c r="I2" s="187"/>
      <c r="J2" s="187" t="s">
        <v>27</v>
      </c>
      <c r="K2" s="187"/>
      <c r="L2" s="187" t="s">
        <v>27</v>
      </c>
      <c r="M2" s="187"/>
      <c r="N2" s="187" t="s">
        <v>27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>
        <v>1</v>
      </c>
      <c r="E3" s="188"/>
      <c r="F3" s="188" t="s">
        <v>23</v>
      </c>
      <c r="G3" s="188"/>
      <c r="H3" s="188" t="s">
        <v>24</v>
      </c>
      <c r="I3" s="188"/>
      <c r="J3" s="188" t="s">
        <v>25</v>
      </c>
      <c r="K3" s="188"/>
      <c r="L3" s="189" t="s">
        <v>28</v>
      </c>
      <c r="M3" s="189"/>
      <c r="N3" s="189" t="s">
        <v>29</v>
      </c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65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/>
      <c r="E5" s="25"/>
      <c r="F5" s="24">
        <v>423</v>
      </c>
      <c r="G5" s="25">
        <v>10060</v>
      </c>
      <c r="H5" s="24">
        <v>448</v>
      </c>
      <c r="I5" s="25">
        <v>10880</v>
      </c>
      <c r="J5" s="24">
        <v>469</v>
      </c>
      <c r="K5" s="26">
        <v>11840</v>
      </c>
      <c r="L5" s="24">
        <v>524</v>
      </c>
      <c r="M5" s="25">
        <v>12560</v>
      </c>
      <c r="N5" s="24">
        <v>69</v>
      </c>
      <c r="O5" s="166">
        <v>2080</v>
      </c>
      <c r="P5" s="28">
        <f t="shared" ref="P5:Q17" si="0">SUM(D5+F5+H5+J5+L5+N5)</f>
        <v>1933</v>
      </c>
      <c r="Q5" s="29">
        <f t="shared" si="0"/>
        <v>47420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167"/>
      <c r="P6" s="34">
        <f t="shared" si="0"/>
        <v>0</v>
      </c>
      <c r="Q6" s="29">
        <f t="shared" si="0"/>
        <v>0</v>
      </c>
      <c r="R6" s="17"/>
    </row>
    <row r="7" spans="1:18" s="152" customFormat="1" ht="15">
      <c r="A7" s="155" t="s">
        <v>16</v>
      </c>
      <c r="B7" s="156"/>
      <c r="C7" s="157"/>
      <c r="D7" s="158"/>
      <c r="E7" s="159"/>
      <c r="F7" s="158">
        <v>832</v>
      </c>
      <c r="G7" s="159"/>
      <c r="H7" s="158">
        <v>426</v>
      </c>
      <c r="I7" s="159"/>
      <c r="J7" s="158">
        <v>655</v>
      </c>
      <c r="K7" s="160"/>
      <c r="L7" s="158">
        <v>207</v>
      </c>
      <c r="M7" s="161"/>
      <c r="N7" s="158"/>
      <c r="O7" s="168"/>
      <c r="P7" s="163">
        <f>SUM(D7+F7+H7+J7+L7+N7)</f>
        <v>2120</v>
      </c>
      <c r="Q7" s="164">
        <f>SUM(E7+G7+I7+K7+M7+O7)</f>
        <v>0</v>
      </c>
      <c r="R7" s="106"/>
    </row>
    <row r="8" spans="1:18">
      <c r="A8" s="21" t="s">
        <v>50</v>
      </c>
      <c r="B8" s="22"/>
      <c r="C8" s="23"/>
      <c r="D8" s="30"/>
      <c r="E8" s="31"/>
      <c r="F8" s="30"/>
      <c r="G8" s="31"/>
      <c r="H8" s="30">
        <v>6</v>
      </c>
      <c r="I8" s="31">
        <v>125</v>
      </c>
      <c r="J8" s="30">
        <v>12</v>
      </c>
      <c r="K8" s="32">
        <v>162.5</v>
      </c>
      <c r="L8" s="30">
        <v>2</v>
      </c>
      <c r="M8" s="31">
        <v>37.5</v>
      </c>
      <c r="N8" s="30"/>
      <c r="O8" s="166"/>
      <c r="P8" s="36">
        <f t="shared" si="0"/>
        <v>20</v>
      </c>
      <c r="Q8" s="37">
        <f t="shared" si="0"/>
        <v>325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166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/>
      <c r="E10" s="31"/>
      <c r="F10" s="30">
        <v>29</v>
      </c>
      <c r="G10" s="31">
        <v>370</v>
      </c>
      <c r="H10" s="30">
        <v>37</v>
      </c>
      <c r="I10" s="31">
        <v>600</v>
      </c>
      <c r="J10" s="30">
        <v>18</v>
      </c>
      <c r="K10" s="32">
        <v>300</v>
      </c>
      <c r="L10" s="30">
        <v>52</v>
      </c>
      <c r="M10" s="31">
        <v>620</v>
      </c>
      <c r="N10" s="30">
        <v>4</v>
      </c>
      <c r="O10" s="166">
        <v>60</v>
      </c>
      <c r="P10" s="36">
        <f t="shared" si="0"/>
        <v>140</v>
      </c>
      <c r="Q10" s="37">
        <f t="shared" si="0"/>
        <v>1950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166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/>
      <c r="E12" s="31"/>
      <c r="F12" s="30">
        <v>240</v>
      </c>
      <c r="G12" s="31">
        <v>2497.5</v>
      </c>
      <c r="H12" s="30">
        <v>342</v>
      </c>
      <c r="I12" s="31">
        <v>3367.5</v>
      </c>
      <c r="J12" s="30">
        <v>410</v>
      </c>
      <c r="K12" s="32">
        <v>3735</v>
      </c>
      <c r="L12" s="30">
        <v>277</v>
      </c>
      <c r="M12" s="31">
        <v>2932.5</v>
      </c>
      <c r="N12" s="30">
        <v>258</v>
      </c>
      <c r="O12" s="166">
        <v>2250</v>
      </c>
      <c r="P12" s="36">
        <f t="shared" si="0"/>
        <v>1527</v>
      </c>
      <c r="Q12" s="37">
        <f t="shared" si="0"/>
        <v>14782.5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/>
      <c r="K13" s="32"/>
      <c r="L13" s="30"/>
      <c r="M13" s="31"/>
      <c r="N13" s="30"/>
      <c r="O13" s="166"/>
      <c r="P13" s="36">
        <f t="shared" si="0"/>
        <v>0</v>
      </c>
      <c r="Q13" s="37">
        <f t="shared" si="0"/>
        <v>0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166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/>
      <c r="E15" s="31"/>
      <c r="F15" s="41">
        <v>18</v>
      </c>
      <c r="G15" s="42"/>
      <c r="H15" s="41">
        <v>21</v>
      </c>
      <c r="I15" s="42"/>
      <c r="J15" s="41">
        <v>26</v>
      </c>
      <c r="K15" s="43"/>
      <c r="L15" s="41">
        <v>28</v>
      </c>
      <c r="M15" s="42"/>
      <c r="N15" s="41">
        <v>11</v>
      </c>
      <c r="O15" s="166"/>
      <c r="P15" s="44">
        <f>SUM(D15+F15+H15+J15+L15+N15)</f>
        <v>104</v>
      </c>
      <c r="Q15" s="37"/>
      <c r="R15" s="17"/>
    </row>
    <row r="16" spans="1:18">
      <c r="A16" s="21" t="s">
        <v>55</v>
      </c>
      <c r="B16" s="45"/>
      <c r="C16" s="45"/>
      <c r="D16" s="41">
        <v>328</v>
      </c>
      <c r="E16" s="31"/>
      <c r="F16" s="147">
        <v>473</v>
      </c>
      <c r="G16" s="148"/>
      <c r="H16" s="148">
        <v>543</v>
      </c>
      <c r="I16" s="148"/>
      <c r="J16" s="148">
        <v>497</v>
      </c>
      <c r="K16" s="148"/>
      <c r="L16" s="148">
        <v>455</v>
      </c>
      <c r="M16" s="148"/>
      <c r="N16" s="41"/>
      <c r="O16" s="149"/>
      <c r="P16" s="44">
        <f>SUM(D16+F16+H16+J16+L16+N16)</f>
        <v>2296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328</v>
      </c>
      <c r="E18" s="52">
        <f t="shared" si="1"/>
        <v>0</v>
      </c>
      <c r="F18" s="51">
        <f t="shared" si="1"/>
        <v>2015</v>
      </c>
      <c r="G18" s="52">
        <f t="shared" si="1"/>
        <v>12927.5</v>
      </c>
      <c r="H18" s="51">
        <f t="shared" si="1"/>
        <v>1823</v>
      </c>
      <c r="I18" s="52">
        <f t="shared" si="1"/>
        <v>14972.5</v>
      </c>
      <c r="J18" s="51">
        <f t="shared" si="1"/>
        <v>2087</v>
      </c>
      <c r="K18" s="52">
        <f t="shared" si="1"/>
        <v>16037.5</v>
      </c>
      <c r="L18" s="51">
        <f t="shared" si="1"/>
        <v>1545</v>
      </c>
      <c r="M18" s="52">
        <f t="shared" si="1"/>
        <v>16150</v>
      </c>
      <c r="N18" s="51">
        <f t="shared" si="1"/>
        <v>342</v>
      </c>
      <c r="O18" s="169">
        <f t="shared" si="1"/>
        <v>4390</v>
      </c>
      <c r="P18" s="54">
        <f t="shared" si="1"/>
        <v>8140</v>
      </c>
      <c r="Q18" s="55">
        <f t="shared" si="1"/>
        <v>64477.5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170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>
        <v>82</v>
      </c>
      <c r="F21" s="6">
        <v>2</v>
      </c>
      <c r="G21" s="69">
        <v>1</v>
      </c>
      <c r="H21" s="6"/>
      <c r="I21" s="69"/>
      <c r="J21" s="67"/>
      <c r="K21" s="68"/>
      <c r="L21" s="6">
        <v>29</v>
      </c>
      <c r="M21" s="69">
        <v>13</v>
      </c>
      <c r="N21" s="70"/>
      <c r="O21" s="171"/>
      <c r="P21" s="72">
        <f t="shared" ref="P21:Q28" si="2">SUM(D21+F21+H21+J21+L21+N21)</f>
        <v>31</v>
      </c>
      <c r="Q21" s="73">
        <f t="shared" si="2"/>
        <v>96</v>
      </c>
      <c r="R21" s="74">
        <f t="shared" ref="R21:R28" si="3">SUM(P21:Q21)</f>
        <v>127</v>
      </c>
    </row>
    <row r="22" spans="1:18">
      <c r="A22" s="75" t="s">
        <v>7</v>
      </c>
      <c r="B22" s="45"/>
      <c r="C22" s="45"/>
      <c r="D22" s="1"/>
      <c r="E22" s="2">
        <v>72</v>
      </c>
      <c r="F22" s="1">
        <v>854</v>
      </c>
      <c r="G22" s="2">
        <v>264</v>
      </c>
      <c r="H22" s="1">
        <v>715</v>
      </c>
      <c r="I22" s="2">
        <v>305</v>
      </c>
      <c r="J22" s="3">
        <v>749</v>
      </c>
      <c r="K22" s="2">
        <v>238</v>
      </c>
      <c r="L22" s="3">
        <v>447</v>
      </c>
      <c r="M22" s="2">
        <v>191</v>
      </c>
      <c r="N22" s="3">
        <v>28</v>
      </c>
      <c r="O22" s="172"/>
      <c r="P22" s="77">
        <f t="shared" si="2"/>
        <v>2793</v>
      </c>
      <c r="Q22" s="78">
        <f t="shared" si="2"/>
        <v>1070</v>
      </c>
      <c r="R22" s="79">
        <f t="shared" si="3"/>
        <v>3863</v>
      </c>
    </row>
    <row r="23" spans="1:18">
      <c r="A23" s="75" t="s">
        <v>8</v>
      </c>
      <c r="B23" s="45"/>
      <c r="C23" s="45"/>
      <c r="D23" s="1"/>
      <c r="E23" s="2">
        <v>3</v>
      </c>
      <c r="F23" s="1">
        <v>45</v>
      </c>
      <c r="G23" s="2">
        <v>14</v>
      </c>
      <c r="H23" s="1">
        <v>16</v>
      </c>
      <c r="I23" s="2">
        <v>16</v>
      </c>
      <c r="J23" s="3">
        <v>242</v>
      </c>
      <c r="K23" s="2">
        <v>75</v>
      </c>
      <c r="L23" s="4">
        <v>37</v>
      </c>
      <c r="M23" s="5">
        <v>18</v>
      </c>
      <c r="N23" s="3">
        <v>11</v>
      </c>
      <c r="O23" s="172"/>
      <c r="P23" s="80">
        <f t="shared" si="2"/>
        <v>351</v>
      </c>
      <c r="Q23" s="78">
        <f t="shared" si="2"/>
        <v>126</v>
      </c>
      <c r="R23" s="81">
        <f t="shared" si="3"/>
        <v>477</v>
      </c>
    </row>
    <row r="24" spans="1:18">
      <c r="A24" s="75" t="s">
        <v>9</v>
      </c>
      <c r="B24" s="45"/>
      <c r="C24" s="45"/>
      <c r="D24" s="1"/>
      <c r="E24" s="2">
        <v>26</v>
      </c>
      <c r="F24" s="1">
        <v>207</v>
      </c>
      <c r="G24" s="2">
        <v>66</v>
      </c>
      <c r="H24" s="1">
        <v>78</v>
      </c>
      <c r="I24" s="2">
        <v>76</v>
      </c>
      <c r="J24" s="3">
        <v>91</v>
      </c>
      <c r="K24" s="2">
        <v>30</v>
      </c>
      <c r="L24" s="4">
        <v>126</v>
      </c>
      <c r="M24" s="5">
        <v>55</v>
      </c>
      <c r="N24" s="3">
        <v>177</v>
      </c>
      <c r="O24" s="172"/>
      <c r="P24" s="80">
        <f t="shared" si="2"/>
        <v>679</v>
      </c>
      <c r="Q24" s="78">
        <f t="shared" si="2"/>
        <v>253</v>
      </c>
      <c r="R24" s="82">
        <f t="shared" si="3"/>
        <v>932</v>
      </c>
    </row>
    <row r="25" spans="1:18">
      <c r="A25" s="75" t="s">
        <v>10</v>
      </c>
      <c r="B25" s="45"/>
      <c r="C25" s="45"/>
      <c r="D25" s="1"/>
      <c r="E25" s="2">
        <v>30</v>
      </c>
      <c r="F25" s="1">
        <v>77</v>
      </c>
      <c r="G25" s="2">
        <v>24</v>
      </c>
      <c r="H25" s="1">
        <v>54</v>
      </c>
      <c r="I25" s="2">
        <v>27</v>
      </c>
      <c r="J25" s="3">
        <v>91</v>
      </c>
      <c r="K25" s="2">
        <v>30</v>
      </c>
      <c r="L25" s="4">
        <v>101</v>
      </c>
      <c r="M25" s="5">
        <v>41</v>
      </c>
      <c r="N25" s="3">
        <v>21</v>
      </c>
      <c r="O25" s="172"/>
      <c r="P25" s="80">
        <f t="shared" si="2"/>
        <v>344</v>
      </c>
      <c r="Q25" s="78">
        <f t="shared" si="2"/>
        <v>152</v>
      </c>
      <c r="R25" s="81">
        <f t="shared" si="3"/>
        <v>496</v>
      </c>
    </row>
    <row r="26" spans="1:18">
      <c r="A26" s="75" t="s">
        <v>11</v>
      </c>
      <c r="B26" s="45"/>
      <c r="C26" s="45"/>
      <c r="D26" s="1"/>
      <c r="E26" s="2">
        <v>92</v>
      </c>
      <c r="F26" s="1">
        <v>318</v>
      </c>
      <c r="G26" s="2">
        <v>117</v>
      </c>
      <c r="H26" s="1">
        <v>329</v>
      </c>
      <c r="I26" s="2">
        <v>135</v>
      </c>
      <c r="J26" s="3">
        <v>345</v>
      </c>
      <c r="K26" s="2">
        <v>135</v>
      </c>
      <c r="L26" s="4">
        <v>287</v>
      </c>
      <c r="M26" s="5">
        <v>151</v>
      </c>
      <c r="N26" s="3">
        <v>88</v>
      </c>
      <c r="O26" s="172">
        <v>11</v>
      </c>
      <c r="P26" s="80">
        <f>SUM(D26+F26+H26+J26+L26+N26)</f>
        <v>1367</v>
      </c>
      <c r="Q26" s="78">
        <f>SUM(E26+G26+I26+K26+M26+O26)</f>
        <v>641</v>
      </c>
      <c r="R26" s="81">
        <f t="shared" si="3"/>
        <v>2008</v>
      </c>
    </row>
    <row r="27" spans="1:18">
      <c r="A27" s="75" t="s">
        <v>58</v>
      </c>
      <c r="B27" s="45"/>
      <c r="C27" s="45"/>
      <c r="D27" s="83"/>
      <c r="E27" s="84">
        <v>23</v>
      </c>
      <c r="F27" s="83">
        <v>21</v>
      </c>
      <c r="G27" s="84">
        <v>5</v>
      </c>
      <c r="H27" s="83">
        <v>67</v>
      </c>
      <c r="I27" s="84">
        <v>5</v>
      </c>
      <c r="J27" s="85">
        <v>46</v>
      </c>
      <c r="K27" s="84">
        <v>15</v>
      </c>
      <c r="L27" s="7">
        <v>35</v>
      </c>
      <c r="M27" s="86">
        <v>14</v>
      </c>
      <c r="N27" s="85">
        <v>6</v>
      </c>
      <c r="O27" s="173"/>
      <c r="P27" s="88">
        <f t="shared" si="2"/>
        <v>175</v>
      </c>
      <c r="Q27" s="89">
        <f t="shared" si="2"/>
        <v>62</v>
      </c>
      <c r="R27" s="90">
        <f t="shared" si="3"/>
        <v>237</v>
      </c>
    </row>
    <row r="28" spans="1:18" ht="15" thickBot="1">
      <c r="A28" s="91"/>
      <c r="B28" s="50"/>
      <c r="C28" s="50"/>
      <c r="D28" s="92">
        <f t="shared" ref="D28:N28" si="4">SUM(D21:D27)</f>
        <v>0</v>
      </c>
      <c r="E28" s="93">
        <f t="shared" si="4"/>
        <v>328</v>
      </c>
      <c r="F28" s="94">
        <f t="shared" si="4"/>
        <v>1524</v>
      </c>
      <c r="G28" s="95">
        <f t="shared" si="4"/>
        <v>491</v>
      </c>
      <c r="H28" s="94">
        <f t="shared" si="4"/>
        <v>1259</v>
      </c>
      <c r="I28" s="95">
        <f t="shared" si="4"/>
        <v>564</v>
      </c>
      <c r="J28" s="96">
        <f t="shared" si="4"/>
        <v>1564</v>
      </c>
      <c r="K28" s="95">
        <f t="shared" si="4"/>
        <v>523</v>
      </c>
      <c r="L28" s="96">
        <f t="shared" si="4"/>
        <v>1062</v>
      </c>
      <c r="M28" s="93">
        <f t="shared" si="4"/>
        <v>483</v>
      </c>
      <c r="N28" s="96">
        <f t="shared" si="4"/>
        <v>331</v>
      </c>
      <c r="O28" s="174">
        <f>SUM(O21:O27)</f>
        <v>11</v>
      </c>
      <c r="P28" s="98">
        <f>SUM(P21:P27)</f>
        <v>5740</v>
      </c>
      <c r="Q28" s="99">
        <f t="shared" si="2"/>
        <v>2400</v>
      </c>
      <c r="R28" s="100">
        <f t="shared" si="3"/>
        <v>8140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/>
      <c r="K29" s="228"/>
      <c r="L29" s="227"/>
      <c r="M29" s="227"/>
      <c r="N29" s="227">
        <v>1</v>
      </c>
      <c r="O29" s="229"/>
      <c r="P29" s="230">
        <f>SUM(D29:O29)</f>
        <v>1</v>
      </c>
      <c r="Q29" s="231"/>
      <c r="R29" s="17"/>
    </row>
    <row r="30" spans="1:18">
      <c r="A30" s="103" t="s">
        <v>13</v>
      </c>
      <c r="B30" s="45"/>
      <c r="C30" s="45"/>
      <c r="D30" s="218"/>
      <c r="E30" s="219"/>
      <c r="F30" s="217">
        <v>7</v>
      </c>
      <c r="G30" s="217"/>
      <c r="H30" s="217">
        <v>14</v>
      </c>
      <c r="I30" s="217"/>
      <c r="J30" s="218">
        <v>43</v>
      </c>
      <c r="K30" s="219"/>
      <c r="L30" s="218">
        <v>14</v>
      </c>
      <c r="M30" s="219"/>
      <c r="N30" s="218"/>
      <c r="O30" s="186"/>
      <c r="P30" s="209">
        <f t="shared" ref="P30:P35" si="5">SUM(D30:O30)</f>
        <v>78</v>
      </c>
      <c r="Q30" s="210"/>
      <c r="R30" s="104">
        <f>SUM(O21:O27)</f>
        <v>11</v>
      </c>
    </row>
    <row r="31" spans="1:18">
      <c r="A31" s="66" t="s">
        <v>14</v>
      </c>
      <c r="B31" s="45"/>
      <c r="C31" s="45"/>
      <c r="D31" s="217"/>
      <c r="E31" s="217"/>
      <c r="F31" s="217">
        <v>44</v>
      </c>
      <c r="G31" s="217"/>
      <c r="H31" s="217">
        <v>104</v>
      </c>
      <c r="I31" s="217"/>
      <c r="J31" s="218">
        <v>58</v>
      </c>
      <c r="K31" s="219"/>
      <c r="L31" s="217">
        <v>56</v>
      </c>
      <c r="M31" s="217"/>
      <c r="N31" s="218">
        <v>19</v>
      </c>
      <c r="O31" s="186"/>
      <c r="P31" s="209">
        <f t="shared" si="5"/>
        <v>281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/>
      <c r="I32" s="217"/>
      <c r="J32" s="218"/>
      <c r="K32" s="219"/>
      <c r="L32" s="218">
        <v>7</v>
      </c>
      <c r="M32" s="218"/>
      <c r="N32" s="218"/>
      <c r="O32" s="186"/>
      <c r="P32" s="209">
        <f t="shared" si="5"/>
        <v>7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0</v>
      </c>
      <c r="E35" s="211"/>
      <c r="F35" s="211">
        <f>SUM(F29:G34)</f>
        <v>51</v>
      </c>
      <c r="G35" s="211"/>
      <c r="H35" s="211">
        <f>SUM(H29:I34)</f>
        <v>118</v>
      </c>
      <c r="I35" s="211"/>
      <c r="J35" s="211">
        <f>SUM(J29:K34)</f>
        <v>101</v>
      </c>
      <c r="K35" s="211"/>
      <c r="L35" s="211">
        <f>SUM(L29:M34)</f>
        <v>77</v>
      </c>
      <c r="M35" s="211"/>
      <c r="N35" s="211">
        <f>SUM(N29:O34)</f>
        <v>20</v>
      </c>
      <c r="O35" s="211"/>
      <c r="P35" s="212">
        <f t="shared" si="5"/>
        <v>367</v>
      </c>
      <c r="Q35" s="213"/>
      <c r="R35" s="107">
        <f>SUM(D35:O35)</f>
        <v>367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328</v>
      </c>
      <c r="E37" s="8"/>
      <c r="F37" s="8">
        <f>SUM(F8+F9+F14+F15+F5+F7+F16)</f>
        <v>1746</v>
      </c>
      <c r="G37" s="8"/>
      <c r="H37" s="8">
        <f>SUM(H8+H9+H14+H15+H5+H7+H16)</f>
        <v>1444</v>
      </c>
      <c r="I37" s="8"/>
      <c r="J37" s="8">
        <f>SUM(J8+J9+J14+J15+J5+J7+J16)</f>
        <v>1659</v>
      </c>
      <c r="K37" s="8"/>
      <c r="L37" s="8">
        <f>SUM(L8+L9+L14+L15+L5+L7+L16)</f>
        <v>1216</v>
      </c>
      <c r="M37" s="8"/>
      <c r="N37" s="8">
        <f>SUM(N8+N9+N14+N15+N5+N7+N16)</f>
        <v>80</v>
      </c>
      <c r="O37" s="175"/>
      <c r="P37" s="201">
        <f>SUM(D37+F37+H37+J37+L37+N37)</f>
        <v>6473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328</v>
      </c>
      <c r="E38" s="8"/>
      <c r="F38" s="8">
        <f>SUM(F10+F11+F5+F14+F15+F16+F7)</f>
        <v>1775</v>
      </c>
      <c r="G38" s="8"/>
      <c r="H38" s="8">
        <f t="shared" ref="H38:N38" si="6">SUM(H10+H11+H5+H14+H15+H16+H7)</f>
        <v>1475</v>
      </c>
      <c r="I38" s="8"/>
      <c r="J38" s="8">
        <f t="shared" si="6"/>
        <v>1665</v>
      </c>
      <c r="K38" s="8"/>
      <c r="L38" s="8">
        <f t="shared" si="6"/>
        <v>1266</v>
      </c>
      <c r="M38" s="8"/>
      <c r="N38" s="8">
        <f t="shared" si="6"/>
        <v>84</v>
      </c>
      <c r="O38" s="175"/>
      <c r="P38" s="201">
        <f>SUM(D38+F38+H38+J38+L38+N38)</f>
        <v>6593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328</v>
      </c>
      <c r="E39" s="109"/>
      <c r="F39" s="109">
        <f>SUM(F12+F13+F14+F15+F16+F5+F7)</f>
        <v>1986</v>
      </c>
      <c r="G39" s="109"/>
      <c r="H39" s="109">
        <f t="shared" ref="H39:N39" si="7">SUM(H12+H13+H14+H15+H16+H5+H7)</f>
        <v>1780</v>
      </c>
      <c r="I39" s="109"/>
      <c r="J39" s="109">
        <f t="shared" si="7"/>
        <v>2057</v>
      </c>
      <c r="K39" s="109"/>
      <c r="L39" s="109">
        <f t="shared" si="7"/>
        <v>1491</v>
      </c>
      <c r="M39" s="109"/>
      <c r="N39" s="109">
        <f t="shared" si="7"/>
        <v>338</v>
      </c>
      <c r="O39" s="176"/>
      <c r="P39" s="207">
        <f>SUM(D39+F39+H39+J39+L39+N39)</f>
        <v>7980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984</v>
      </c>
      <c r="E40" s="114"/>
      <c r="F40" s="113">
        <f>SUM(F37:F39)</f>
        <v>5507</v>
      </c>
      <c r="G40" s="115"/>
      <c r="H40" s="113">
        <f>SUM(H37:H39)</f>
        <v>4699</v>
      </c>
      <c r="I40" s="114"/>
      <c r="J40" s="113">
        <f>SUM(J37:J39)</f>
        <v>5381</v>
      </c>
      <c r="K40" s="114"/>
      <c r="L40" s="113">
        <f>SUM(L37:L39)</f>
        <v>3973</v>
      </c>
      <c r="M40" s="114"/>
      <c r="N40" s="113">
        <f>SUM(N37:N39)</f>
        <v>502</v>
      </c>
      <c r="O40" s="177"/>
      <c r="P40" s="190">
        <f>SUM(P37:P39)</f>
        <v>21046</v>
      </c>
      <c r="Q40" s="191"/>
      <c r="R40" s="107">
        <f>SUM(D40:N40)</f>
        <v>21046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/>
      <c r="E42" s="122"/>
      <c r="F42" s="121">
        <v>63</v>
      </c>
      <c r="G42" s="122"/>
      <c r="H42" s="121">
        <v>64</v>
      </c>
      <c r="I42" s="122"/>
      <c r="J42" s="121">
        <v>67</v>
      </c>
      <c r="K42" s="122"/>
      <c r="L42" s="121">
        <v>101</v>
      </c>
      <c r="M42" s="123"/>
      <c r="N42" s="121">
        <v>32</v>
      </c>
      <c r="O42" s="126"/>
      <c r="P42" s="125">
        <f>SUM(D42+F42+H42+J42+L42+N42)</f>
        <v>327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>
        <v>382</v>
      </c>
      <c r="G43" s="130"/>
      <c r="H43" s="129"/>
      <c r="I43" s="130"/>
      <c r="J43" s="129">
        <v>152</v>
      </c>
      <c r="K43" s="130"/>
      <c r="L43" s="129"/>
      <c r="M43" s="131"/>
      <c r="N43" s="129"/>
      <c r="O43" s="134"/>
      <c r="P43" s="133">
        <f>SUM(D43+F43+H43+J43+L43+N43)</f>
        <v>534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>
        <v>149</v>
      </c>
      <c r="G44" s="130"/>
      <c r="H44" s="129">
        <v>224</v>
      </c>
      <c r="I44" s="130"/>
      <c r="J44" s="129">
        <v>105</v>
      </c>
      <c r="K44" s="130"/>
      <c r="L44" s="129">
        <v>596</v>
      </c>
      <c r="M44" s="131"/>
      <c r="N44" s="129"/>
      <c r="O44" s="134"/>
      <c r="P44" s="133">
        <f>SUM(D44+F44+H44+J44+L44+N44)</f>
        <v>1074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4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0</v>
      </c>
      <c r="E46" s="139"/>
      <c r="F46" s="139">
        <f>SUM(F42:F45)</f>
        <v>594</v>
      </c>
      <c r="G46" s="139"/>
      <c r="H46" s="139">
        <f>SUM(H42:H45)</f>
        <v>288</v>
      </c>
      <c r="I46" s="139"/>
      <c r="J46" s="139">
        <f>SUM(J42:J45)</f>
        <v>324</v>
      </c>
      <c r="K46" s="139"/>
      <c r="L46" s="139">
        <f>SUM(L42:L45)</f>
        <v>697</v>
      </c>
      <c r="M46" s="139"/>
      <c r="N46" s="139">
        <f>SUM(N42:N45)</f>
        <v>32</v>
      </c>
      <c r="O46" s="178"/>
      <c r="P46" s="141">
        <f>SUM(P42:P45)</f>
        <v>1935</v>
      </c>
      <c r="Q46" s="142"/>
      <c r="R46" s="143">
        <f>SUM(D46:O46)</f>
        <v>1935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79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K49" sqref="K49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30</v>
      </c>
      <c r="E2" s="187"/>
      <c r="F2" s="187" t="s">
        <v>30</v>
      </c>
      <c r="G2" s="187"/>
      <c r="H2" s="187" t="s">
        <v>30</v>
      </c>
      <c r="I2" s="187"/>
      <c r="J2" s="187" t="s">
        <v>30</v>
      </c>
      <c r="K2" s="187"/>
      <c r="L2" s="187" t="s">
        <v>30</v>
      </c>
      <c r="M2" s="187"/>
      <c r="N2" s="187" t="s">
        <v>30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31</v>
      </c>
      <c r="E3" s="188"/>
      <c r="F3" s="188" t="s">
        <v>32</v>
      </c>
      <c r="G3" s="188"/>
      <c r="H3" s="188" t="s">
        <v>33</v>
      </c>
      <c r="I3" s="188"/>
      <c r="J3" s="188" t="s">
        <v>34</v>
      </c>
      <c r="K3" s="188"/>
      <c r="L3" s="189" t="s">
        <v>35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692</v>
      </c>
      <c r="E5" s="25">
        <v>19900</v>
      </c>
      <c r="F5" s="24">
        <v>497</v>
      </c>
      <c r="G5" s="25">
        <v>13640</v>
      </c>
      <c r="H5" s="24">
        <v>723</v>
      </c>
      <c r="I5" s="25">
        <v>16160</v>
      </c>
      <c r="J5" s="24">
        <v>445</v>
      </c>
      <c r="K5" s="26">
        <v>11060</v>
      </c>
      <c r="L5" s="24">
        <v>119</v>
      </c>
      <c r="M5" s="25">
        <v>3020</v>
      </c>
      <c r="N5" s="24"/>
      <c r="O5" s="27"/>
      <c r="P5" s="28">
        <f t="shared" ref="P5:Q17" si="0">SUM(D5+F5+H5+J5+L5+N5)</f>
        <v>2476</v>
      </c>
      <c r="Q5" s="29">
        <f t="shared" si="0"/>
        <v>63780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 s="152" customFormat="1" ht="15">
      <c r="A7" s="155" t="s">
        <v>16</v>
      </c>
      <c r="B7" s="156"/>
      <c r="C7" s="157"/>
      <c r="D7" s="158"/>
      <c r="E7" s="159"/>
      <c r="F7" s="158"/>
      <c r="G7" s="159"/>
      <c r="H7" s="158">
        <v>267</v>
      </c>
      <c r="I7" s="159"/>
      <c r="J7" s="158">
        <v>284</v>
      </c>
      <c r="K7" s="160"/>
      <c r="L7" s="158">
        <v>411</v>
      </c>
      <c r="M7" s="31">
        <v>1260</v>
      </c>
      <c r="N7" s="158"/>
      <c r="O7" s="162"/>
      <c r="P7" s="163">
        <f>SUM(D7+F7+H7+J7+L7+N7)</f>
        <v>962</v>
      </c>
      <c r="Q7" s="164">
        <f>SUM(E7+G7+I7+K7+M7+O7)</f>
        <v>1260</v>
      </c>
      <c r="R7" s="106"/>
    </row>
    <row r="8" spans="1:18">
      <c r="A8" s="21" t="s">
        <v>50</v>
      </c>
      <c r="B8" s="22"/>
      <c r="C8" s="23"/>
      <c r="D8" s="30">
        <v>6</v>
      </c>
      <c r="E8" s="31">
        <v>125</v>
      </c>
      <c r="F8" s="30">
        <v>2</v>
      </c>
      <c r="G8" s="31">
        <v>50</v>
      </c>
      <c r="H8" s="30">
        <v>2</v>
      </c>
      <c r="I8" s="31">
        <v>50</v>
      </c>
      <c r="J8" s="30"/>
      <c r="K8" s="32"/>
      <c r="L8" s="30"/>
      <c r="M8" s="31"/>
      <c r="N8" s="30"/>
      <c r="O8" s="27"/>
      <c r="P8" s="36">
        <f t="shared" si="0"/>
        <v>10</v>
      </c>
      <c r="Q8" s="37">
        <f t="shared" si="0"/>
        <v>225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>
        <v>28</v>
      </c>
      <c r="E10" s="31">
        <v>450</v>
      </c>
      <c r="F10" s="30">
        <v>43</v>
      </c>
      <c r="G10" s="31">
        <v>580</v>
      </c>
      <c r="H10" s="30">
        <v>16</v>
      </c>
      <c r="I10" s="31">
        <v>240</v>
      </c>
      <c r="J10" s="30">
        <v>39</v>
      </c>
      <c r="K10" s="32">
        <v>570</v>
      </c>
      <c r="L10" s="30">
        <v>4</v>
      </c>
      <c r="M10" s="31">
        <v>50</v>
      </c>
      <c r="N10" s="30"/>
      <c r="O10" s="27"/>
      <c r="P10" s="36">
        <f t="shared" si="0"/>
        <v>130</v>
      </c>
      <c r="Q10" s="37">
        <f t="shared" si="0"/>
        <v>1890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782</v>
      </c>
      <c r="E12" s="31">
        <v>8602.5</v>
      </c>
      <c r="F12" s="30">
        <v>543</v>
      </c>
      <c r="G12" s="31">
        <v>5752.5</v>
      </c>
      <c r="H12" s="30">
        <v>267</v>
      </c>
      <c r="I12" s="31">
        <v>2835.5</v>
      </c>
      <c r="J12" s="30">
        <v>159</v>
      </c>
      <c r="K12" s="32">
        <v>1860</v>
      </c>
      <c r="L12" s="30">
        <v>60</v>
      </c>
      <c r="M12" s="31">
        <v>750</v>
      </c>
      <c r="N12" s="30"/>
      <c r="O12" s="27"/>
      <c r="P12" s="36">
        <f t="shared" si="0"/>
        <v>1811</v>
      </c>
      <c r="Q12" s="37">
        <f t="shared" si="0"/>
        <v>19800.5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>
        <v>929</v>
      </c>
      <c r="K13" s="32">
        <v>6967.5</v>
      </c>
      <c r="L13" s="30"/>
      <c r="M13" s="31"/>
      <c r="N13" s="30"/>
      <c r="O13" s="27"/>
      <c r="P13" s="36">
        <f t="shared" si="0"/>
        <v>929</v>
      </c>
      <c r="Q13" s="37">
        <f t="shared" si="0"/>
        <v>6967.5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27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>
        <v>6</v>
      </c>
      <c r="E15" s="31"/>
      <c r="F15" s="41">
        <v>28</v>
      </c>
      <c r="G15" s="42"/>
      <c r="H15" s="41">
        <v>36</v>
      </c>
      <c r="I15" s="42"/>
      <c r="J15" s="41">
        <v>15</v>
      </c>
      <c r="K15" s="43"/>
      <c r="L15" s="41">
        <v>9</v>
      </c>
      <c r="M15" s="42"/>
      <c r="N15" s="41"/>
      <c r="O15" s="27"/>
      <c r="P15" s="44">
        <f>SUM(D15+F15+H15+J15+L15+N15)</f>
        <v>94</v>
      </c>
      <c r="Q15" s="37"/>
      <c r="R15" s="17"/>
    </row>
    <row r="16" spans="1:18">
      <c r="A16" s="21" t="s">
        <v>55</v>
      </c>
      <c r="B16" s="45"/>
      <c r="C16" s="45"/>
      <c r="D16" s="41">
        <v>679</v>
      </c>
      <c r="E16" s="31"/>
      <c r="F16" s="147">
        <v>307</v>
      </c>
      <c r="G16" s="148"/>
      <c r="H16" s="148">
        <v>360</v>
      </c>
      <c r="I16" s="148"/>
      <c r="J16" s="148">
        <v>472</v>
      </c>
      <c r="K16" s="148"/>
      <c r="L16" s="148"/>
      <c r="M16" s="148"/>
      <c r="N16" s="41"/>
      <c r="O16" s="149"/>
      <c r="P16" s="44">
        <f>SUM(D16+F16+H16+J16+L16+N16)</f>
        <v>1818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2193</v>
      </c>
      <c r="E18" s="52">
        <f t="shared" si="1"/>
        <v>29077.5</v>
      </c>
      <c r="F18" s="51">
        <f t="shared" si="1"/>
        <v>1420</v>
      </c>
      <c r="G18" s="52">
        <f t="shared" si="1"/>
        <v>20022.5</v>
      </c>
      <c r="H18" s="51">
        <f t="shared" si="1"/>
        <v>1671</v>
      </c>
      <c r="I18" s="52">
        <f t="shared" si="1"/>
        <v>19285.5</v>
      </c>
      <c r="J18" s="51">
        <f t="shared" si="1"/>
        <v>2343</v>
      </c>
      <c r="K18" s="52">
        <f t="shared" si="1"/>
        <v>20457.5</v>
      </c>
      <c r="L18" s="51">
        <f t="shared" si="1"/>
        <v>603</v>
      </c>
      <c r="M18" s="52">
        <f t="shared" si="1"/>
        <v>5080</v>
      </c>
      <c r="N18" s="51">
        <f t="shared" si="1"/>
        <v>0</v>
      </c>
      <c r="O18" s="53">
        <f t="shared" si="1"/>
        <v>0</v>
      </c>
      <c r="P18" s="54">
        <f t="shared" si="1"/>
        <v>8230</v>
      </c>
      <c r="Q18" s="55">
        <f t="shared" si="1"/>
        <v>93923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>
        <v>2</v>
      </c>
      <c r="E21" s="68">
        <v>1</v>
      </c>
      <c r="F21" s="6"/>
      <c r="G21" s="69"/>
      <c r="H21" s="6"/>
      <c r="I21" s="69"/>
      <c r="J21" s="67"/>
      <c r="K21" s="68"/>
      <c r="L21" s="6"/>
      <c r="M21" s="69"/>
      <c r="N21" s="70"/>
      <c r="O21" s="71"/>
      <c r="P21" s="72">
        <f t="shared" ref="P21:Q28" si="2">SUM(D21+F21+H21+J21+L21+N21)</f>
        <v>2</v>
      </c>
      <c r="Q21" s="73">
        <f t="shared" si="2"/>
        <v>1</v>
      </c>
      <c r="R21" s="74">
        <f t="shared" ref="R21:R28" si="3">SUM(P21:Q21)</f>
        <v>3</v>
      </c>
    </row>
    <row r="22" spans="1:18">
      <c r="A22" s="75" t="s">
        <v>7</v>
      </c>
      <c r="B22" s="45"/>
      <c r="C22" s="45"/>
      <c r="D22" s="1">
        <v>204</v>
      </c>
      <c r="E22" s="2">
        <v>95</v>
      </c>
      <c r="F22" s="1">
        <v>137</v>
      </c>
      <c r="G22" s="2">
        <v>53</v>
      </c>
      <c r="H22" s="1">
        <v>549</v>
      </c>
      <c r="I22" s="2">
        <v>155</v>
      </c>
      <c r="J22" s="3">
        <v>1142</v>
      </c>
      <c r="K22" s="2">
        <v>292</v>
      </c>
      <c r="L22" s="3">
        <v>375</v>
      </c>
      <c r="M22" s="2"/>
      <c r="N22" s="3"/>
      <c r="O22" s="76"/>
      <c r="P22" s="77">
        <f t="shared" si="2"/>
        <v>2407</v>
      </c>
      <c r="Q22" s="78">
        <f t="shared" si="2"/>
        <v>595</v>
      </c>
      <c r="R22" s="79">
        <f t="shared" si="3"/>
        <v>3002</v>
      </c>
    </row>
    <row r="23" spans="1:18">
      <c r="A23" s="75" t="s">
        <v>8</v>
      </c>
      <c r="B23" s="45"/>
      <c r="C23" s="45"/>
      <c r="D23" s="1">
        <v>51</v>
      </c>
      <c r="E23" s="2">
        <v>20</v>
      </c>
      <c r="F23" s="1">
        <v>36</v>
      </c>
      <c r="G23" s="2">
        <v>9</v>
      </c>
      <c r="H23" s="1">
        <v>223</v>
      </c>
      <c r="I23" s="2">
        <v>58</v>
      </c>
      <c r="J23" s="3">
        <v>14</v>
      </c>
      <c r="K23" s="2">
        <v>5</v>
      </c>
      <c r="L23" s="4">
        <v>1</v>
      </c>
      <c r="M23" s="5"/>
      <c r="N23" s="3"/>
      <c r="O23" s="76"/>
      <c r="P23" s="80">
        <f t="shared" si="2"/>
        <v>325</v>
      </c>
      <c r="Q23" s="78">
        <f t="shared" si="2"/>
        <v>92</v>
      </c>
      <c r="R23" s="81">
        <f t="shared" si="3"/>
        <v>417</v>
      </c>
    </row>
    <row r="24" spans="1:18">
      <c r="A24" s="75" t="s">
        <v>9</v>
      </c>
      <c r="B24" s="45"/>
      <c r="C24" s="45"/>
      <c r="D24" s="1">
        <v>127</v>
      </c>
      <c r="E24" s="2">
        <v>54</v>
      </c>
      <c r="F24" s="1">
        <v>175</v>
      </c>
      <c r="G24" s="2">
        <v>49</v>
      </c>
      <c r="H24" s="1">
        <v>45</v>
      </c>
      <c r="I24" s="2">
        <v>14</v>
      </c>
      <c r="J24" s="3">
        <v>238</v>
      </c>
      <c r="K24" s="2">
        <v>61</v>
      </c>
      <c r="L24" s="4">
        <v>3</v>
      </c>
      <c r="M24" s="5"/>
      <c r="N24" s="3"/>
      <c r="O24" s="76"/>
      <c r="P24" s="80">
        <f t="shared" si="2"/>
        <v>588</v>
      </c>
      <c r="Q24" s="78">
        <f t="shared" si="2"/>
        <v>178</v>
      </c>
      <c r="R24" s="82">
        <f t="shared" si="3"/>
        <v>766</v>
      </c>
    </row>
    <row r="25" spans="1:18">
      <c r="A25" s="75" t="s">
        <v>10</v>
      </c>
      <c r="B25" s="45"/>
      <c r="C25" s="45"/>
      <c r="D25" s="1">
        <v>131</v>
      </c>
      <c r="E25" s="2">
        <v>61</v>
      </c>
      <c r="F25" s="1">
        <v>149</v>
      </c>
      <c r="G25" s="2">
        <v>43</v>
      </c>
      <c r="H25" s="1">
        <v>150</v>
      </c>
      <c r="I25" s="2">
        <v>43</v>
      </c>
      <c r="J25" s="3">
        <v>43</v>
      </c>
      <c r="K25" s="2">
        <v>13</v>
      </c>
      <c r="L25" s="4">
        <v>53</v>
      </c>
      <c r="M25" s="5"/>
      <c r="N25" s="3"/>
      <c r="O25" s="76"/>
      <c r="P25" s="80">
        <f t="shared" si="2"/>
        <v>526</v>
      </c>
      <c r="Q25" s="78">
        <f t="shared" si="2"/>
        <v>160</v>
      </c>
      <c r="R25" s="81">
        <f t="shared" si="3"/>
        <v>686</v>
      </c>
    </row>
    <row r="26" spans="1:18">
      <c r="A26" s="75" t="s">
        <v>11</v>
      </c>
      <c r="B26" s="45"/>
      <c r="C26" s="45"/>
      <c r="D26" s="1">
        <v>797</v>
      </c>
      <c r="E26" s="2">
        <v>366</v>
      </c>
      <c r="F26" s="1">
        <v>473</v>
      </c>
      <c r="G26" s="2">
        <v>147</v>
      </c>
      <c r="H26" s="1">
        <v>262</v>
      </c>
      <c r="I26" s="2">
        <v>112</v>
      </c>
      <c r="J26" s="3">
        <v>357</v>
      </c>
      <c r="K26" s="2">
        <v>102</v>
      </c>
      <c r="L26" s="4">
        <v>148</v>
      </c>
      <c r="M26" s="5">
        <v>9</v>
      </c>
      <c r="N26" s="3"/>
      <c r="O26" s="76"/>
      <c r="P26" s="80">
        <f t="shared" si="2"/>
        <v>2037</v>
      </c>
      <c r="Q26" s="78">
        <f t="shared" si="2"/>
        <v>736</v>
      </c>
      <c r="R26" s="81">
        <f t="shared" si="3"/>
        <v>2773</v>
      </c>
    </row>
    <row r="27" spans="1:18">
      <c r="A27" s="75" t="s">
        <v>58</v>
      </c>
      <c r="B27" s="45"/>
      <c r="C27" s="45"/>
      <c r="D27" s="83">
        <v>196</v>
      </c>
      <c r="E27" s="84">
        <v>88</v>
      </c>
      <c r="F27" s="83">
        <v>115</v>
      </c>
      <c r="G27" s="84">
        <v>34</v>
      </c>
      <c r="H27" s="83">
        <v>46</v>
      </c>
      <c r="I27" s="84">
        <v>14</v>
      </c>
      <c r="J27" s="85">
        <v>62</v>
      </c>
      <c r="K27" s="84">
        <v>14</v>
      </c>
      <c r="L27" s="7">
        <v>14</v>
      </c>
      <c r="M27" s="86"/>
      <c r="N27" s="85"/>
      <c r="O27" s="87"/>
      <c r="P27" s="88">
        <f t="shared" si="2"/>
        <v>433</v>
      </c>
      <c r="Q27" s="89">
        <f t="shared" si="2"/>
        <v>150</v>
      </c>
      <c r="R27" s="90">
        <f t="shared" si="3"/>
        <v>583</v>
      </c>
    </row>
    <row r="28" spans="1:18" ht="15" thickBot="1">
      <c r="A28" s="91"/>
      <c r="B28" s="50"/>
      <c r="C28" s="50"/>
      <c r="D28" s="92">
        <f t="shared" ref="D28:N28" si="4">SUM(D21:D27)</f>
        <v>1508</v>
      </c>
      <c r="E28" s="93">
        <f t="shared" si="4"/>
        <v>685</v>
      </c>
      <c r="F28" s="94">
        <f t="shared" si="4"/>
        <v>1085</v>
      </c>
      <c r="G28" s="95">
        <f t="shared" si="4"/>
        <v>335</v>
      </c>
      <c r="H28" s="94">
        <f t="shared" si="4"/>
        <v>1275</v>
      </c>
      <c r="I28" s="95">
        <f t="shared" si="4"/>
        <v>396</v>
      </c>
      <c r="J28" s="96">
        <f t="shared" si="4"/>
        <v>1856</v>
      </c>
      <c r="K28" s="95">
        <f t="shared" si="4"/>
        <v>487</v>
      </c>
      <c r="L28" s="96">
        <f t="shared" si="4"/>
        <v>594</v>
      </c>
      <c r="M28" s="93">
        <f t="shared" si="4"/>
        <v>9</v>
      </c>
      <c r="N28" s="96">
        <f t="shared" si="4"/>
        <v>0</v>
      </c>
      <c r="O28" s="97"/>
      <c r="P28" s="98">
        <f>SUM(P21:P27)</f>
        <v>6318</v>
      </c>
      <c r="Q28" s="99">
        <f t="shared" si="2"/>
        <v>1912</v>
      </c>
      <c r="R28" s="100">
        <f t="shared" si="3"/>
        <v>8230</v>
      </c>
    </row>
    <row r="29" spans="1:18" ht="15" thickTop="1">
      <c r="A29" s="101" t="s">
        <v>12</v>
      </c>
      <c r="B29" s="102"/>
      <c r="C29" s="102"/>
      <c r="D29" s="225">
        <v>3</v>
      </c>
      <c r="E29" s="225"/>
      <c r="F29" s="226"/>
      <c r="G29" s="226"/>
      <c r="H29" s="226"/>
      <c r="I29" s="226"/>
      <c r="J29" s="227"/>
      <c r="K29" s="228"/>
      <c r="L29" s="227"/>
      <c r="M29" s="227"/>
      <c r="N29" s="227"/>
      <c r="O29" s="229"/>
      <c r="P29" s="230">
        <f>SUM(D29:O29)</f>
        <v>3</v>
      </c>
      <c r="Q29" s="231"/>
      <c r="R29" s="17"/>
    </row>
    <row r="30" spans="1:18">
      <c r="A30" s="103" t="s">
        <v>13</v>
      </c>
      <c r="B30" s="45"/>
      <c r="C30" s="45"/>
      <c r="D30" s="218">
        <v>6</v>
      </c>
      <c r="E30" s="219"/>
      <c r="F30" s="217">
        <v>6</v>
      </c>
      <c r="G30" s="217"/>
      <c r="H30" s="217">
        <v>3</v>
      </c>
      <c r="I30" s="217"/>
      <c r="J30" s="218"/>
      <c r="K30" s="219"/>
      <c r="L30" s="218"/>
      <c r="M30" s="219"/>
      <c r="N30" s="218"/>
      <c r="O30" s="186"/>
      <c r="P30" s="209">
        <f t="shared" ref="P30:P35" si="5">SUM(D30:O30)</f>
        <v>15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105</v>
      </c>
      <c r="E31" s="217"/>
      <c r="F31" s="217">
        <v>48</v>
      </c>
      <c r="G31" s="217"/>
      <c r="H31" s="217">
        <v>36</v>
      </c>
      <c r="I31" s="217"/>
      <c r="J31" s="218">
        <v>15</v>
      </c>
      <c r="K31" s="219"/>
      <c r="L31" s="217">
        <v>40</v>
      </c>
      <c r="M31" s="217"/>
      <c r="N31" s="218"/>
      <c r="O31" s="186"/>
      <c r="P31" s="209">
        <f t="shared" si="5"/>
        <v>244</v>
      </c>
      <c r="Q31" s="210"/>
      <c r="R31" s="17"/>
    </row>
    <row r="32" spans="1:18">
      <c r="A32" s="66" t="s">
        <v>15</v>
      </c>
      <c r="B32" s="45"/>
      <c r="C32" s="45"/>
      <c r="D32" s="217">
        <v>2</v>
      </c>
      <c r="E32" s="217"/>
      <c r="F32" s="217">
        <v>6</v>
      </c>
      <c r="G32" s="217"/>
      <c r="H32" s="217"/>
      <c r="I32" s="217"/>
      <c r="J32" s="218">
        <v>2</v>
      </c>
      <c r="K32" s="219"/>
      <c r="L32" s="218">
        <v>3</v>
      </c>
      <c r="M32" s="218"/>
      <c r="N32" s="218"/>
      <c r="O32" s="186"/>
      <c r="P32" s="209">
        <f t="shared" si="5"/>
        <v>13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116</v>
      </c>
      <c r="E35" s="211"/>
      <c r="F35" s="211">
        <f>SUM(F29:G34)</f>
        <v>60</v>
      </c>
      <c r="G35" s="211"/>
      <c r="H35" s="211">
        <f>SUM(H29:I34)</f>
        <v>39</v>
      </c>
      <c r="I35" s="211"/>
      <c r="J35" s="211">
        <f>SUM(J29:K34)</f>
        <v>17</v>
      </c>
      <c r="K35" s="211"/>
      <c r="L35" s="211">
        <f>SUM(L29:M34)</f>
        <v>43</v>
      </c>
      <c r="M35" s="211"/>
      <c r="N35" s="211">
        <f>SUM(N29:O34)</f>
        <v>0</v>
      </c>
      <c r="O35" s="211"/>
      <c r="P35" s="212">
        <f t="shared" si="5"/>
        <v>275</v>
      </c>
      <c r="Q35" s="213"/>
      <c r="R35" s="107">
        <f>SUM(D35:O35)</f>
        <v>275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1383</v>
      </c>
      <c r="E37" s="8"/>
      <c r="F37" s="8">
        <f>SUM(F8+F9+F14+F15+F5+F7+F16)</f>
        <v>834</v>
      </c>
      <c r="G37" s="8"/>
      <c r="H37" s="8">
        <f>SUM(H8+H9+H14+H15+H5+H7+H16)</f>
        <v>1388</v>
      </c>
      <c r="I37" s="8"/>
      <c r="J37" s="8">
        <f>SUM(J8+J9+J14+J15+J5+J7+J16)</f>
        <v>1216</v>
      </c>
      <c r="K37" s="8"/>
      <c r="L37" s="8">
        <f>SUM(L8+L9+L14+L15+L5+L7+L16)</f>
        <v>539</v>
      </c>
      <c r="M37" s="8"/>
      <c r="N37" s="8">
        <f>SUM(N8+N9+N14+N15+N5+N7+N16)</f>
        <v>0</v>
      </c>
      <c r="O37" s="8"/>
      <c r="P37" s="201">
        <f>SUM(D37+F37+H37+J37+L37+N37)</f>
        <v>5360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1405</v>
      </c>
      <c r="E38" s="8"/>
      <c r="F38" s="8">
        <f>SUM(F10+F11+F5+F14+F15+F16+F7)</f>
        <v>875</v>
      </c>
      <c r="G38" s="8"/>
      <c r="H38" s="8">
        <f t="shared" ref="H38:N38" si="6">SUM(H10+H11+H5+H14+H15+H16+H7)</f>
        <v>1402</v>
      </c>
      <c r="I38" s="8"/>
      <c r="J38" s="8">
        <f t="shared" si="6"/>
        <v>1255</v>
      </c>
      <c r="K38" s="8"/>
      <c r="L38" s="8">
        <f t="shared" si="6"/>
        <v>543</v>
      </c>
      <c r="M38" s="8"/>
      <c r="N38" s="8">
        <f t="shared" si="6"/>
        <v>0</v>
      </c>
      <c r="O38" s="8"/>
      <c r="P38" s="201">
        <f>SUM(D38+F38+H38+J38+L38+N38)</f>
        <v>5480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2159</v>
      </c>
      <c r="E39" s="109"/>
      <c r="F39" s="109">
        <f>SUM(F12+F13+F14+F15+F16+F5+F7)</f>
        <v>1375</v>
      </c>
      <c r="G39" s="109"/>
      <c r="H39" s="109">
        <f t="shared" ref="H39:N39" si="7">SUM(H12+H13+H14+H15+H16+H5+H7)</f>
        <v>1653</v>
      </c>
      <c r="I39" s="109"/>
      <c r="J39" s="109">
        <f t="shared" si="7"/>
        <v>2304</v>
      </c>
      <c r="K39" s="109"/>
      <c r="L39" s="109">
        <f t="shared" si="7"/>
        <v>599</v>
      </c>
      <c r="M39" s="109"/>
      <c r="N39" s="109">
        <f t="shared" si="7"/>
        <v>0</v>
      </c>
      <c r="O39" s="109"/>
      <c r="P39" s="207">
        <f>SUM(D39+F39+H39+J39+L39+N39)</f>
        <v>8090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4947</v>
      </c>
      <c r="E40" s="114"/>
      <c r="F40" s="113">
        <f>SUM(F37:F39)</f>
        <v>3084</v>
      </c>
      <c r="G40" s="115"/>
      <c r="H40" s="113">
        <f>SUM(H37:H39)</f>
        <v>4443</v>
      </c>
      <c r="I40" s="114"/>
      <c r="J40" s="113">
        <f>SUM(J37:J39)</f>
        <v>4775</v>
      </c>
      <c r="K40" s="114"/>
      <c r="L40" s="113">
        <f>SUM(L37:L39)</f>
        <v>1681</v>
      </c>
      <c r="M40" s="114"/>
      <c r="N40" s="113">
        <f>SUM(N37:N39)</f>
        <v>0</v>
      </c>
      <c r="O40" s="114"/>
      <c r="P40" s="190">
        <f>SUM(P37:P39)</f>
        <v>18930</v>
      </c>
      <c r="Q40" s="191"/>
      <c r="R40" s="107">
        <f>SUM(D40:N40)</f>
        <v>18930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24</v>
      </c>
      <c r="E42" s="122"/>
      <c r="F42" s="121">
        <v>70</v>
      </c>
      <c r="G42" s="122"/>
      <c r="H42" s="121">
        <v>25</v>
      </c>
      <c r="I42" s="122"/>
      <c r="J42" s="121">
        <v>23</v>
      </c>
      <c r="K42" s="122"/>
      <c r="L42" s="121">
        <v>5</v>
      </c>
      <c r="M42" s="123"/>
      <c r="N42" s="121"/>
      <c r="O42" s="124"/>
      <c r="P42" s="125">
        <f>SUM(D42+F42+H42+J42+L42+N42)</f>
        <v>147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/>
      <c r="G43" s="130"/>
      <c r="H43" s="129">
        <v>274</v>
      </c>
      <c r="I43" s="130"/>
      <c r="J43" s="129">
        <v>187</v>
      </c>
      <c r="K43" s="130"/>
      <c r="L43" s="129">
        <v>449</v>
      </c>
      <c r="M43" s="131"/>
      <c r="N43" s="129"/>
      <c r="O43" s="132"/>
      <c r="P43" s="133">
        <f>SUM(D43+F43+H43+J43+L43+N43)</f>
        <v>910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>
        <v>179</v>
      </c>
      <c r="G44" s="130"/>
      <c r="H44" s="129">
        <v>47</v>
      </c>
      <c r="I44" s="130"/>
      <c r="J44" s="129">
        <v>178</v>
      </c>
      <c r="K44" s="130"/>
      <c r="L44" s="129">
        <v>291</v>
      </c>
      <c r="M44" s="131"/>
      <c r="N44" s="129"/>
      <c r="O44" s="132"/>
      <c r="P44" s="133">
        <f>SUM(D44+F44+H44+J44+L44+N44)</f>
        <v>695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24</v>
      </c>
      <c r="E46" s="139"/>
      <c r="F46" s="139">
        <f>SUM(F42:F45)</f>
        <v>249</v>
      </c>
      <c r="G46" s="139"/>
      <c r="H46" s="139">
        <f>SUM(H42:H45)</f>
        <v>346</v>
      </c>
      <c r="I46" s="139"/>
      <c r="J46" s="139">
        <f>SUM(J42:J45)</f>
        <v>388</v>
      </c>
      <c r="K46" s="139"/>
      <c r="L46" s="139">
        <f>SUM(L42:L45)</f>
        <v>745</v>
      </c>
      <c r="M46" s="139"/>
      <c r="N46" s="139">
        <f>SUM(N42:N45)</f>
        <v>0</v>
      </c>
      <c r="O46" s="140"/>
      <c r="P46" s="141">
        <f>SUM(P42:P45)</f>
        <v>1752</v>
      </c>
      <c r="Q46" s="142"/>
      <c r="R46" s="143">
        <f>SUM(D46:O46)</f>
        <v>1752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M28" sqref="M28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36</v>
      </c>
      <c r="E2" s="187"/>
      <c r="F2" s="187" t="s">
        <v>36</v>
      </c>
      <c r="G2" s="187"/>
      <c r="H2" s="187" t="s">
        <v>36</v>
      </c>
      <c r="I2" s="187"/>
      <c r="J2" s="187" t="s">
        <v>36</v>
      </c>
      <c r="K2" s="187"/>
      <c r="L2" s="187" t="s">
        <v>36</v>
      </c>
      <c r="M2" s="187"/>
      <c r="N2" s="187" t="s">
        <v>36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93</v>
      </c>
      <c r="E3" s="188"/>
      <c r="F3" s="188" t="s">
        <v>94</v>
      </c>
      <c r="G3" s="188"/>
      <c r="H3" s="188" t="s">
        <v>95</v>
      </c>
      <c r="I3" s="188"/>
      <c r="J3" s="188" t="s">
        <v>96</v>
      </c>
      <c r="K3" s="188"/>
      <c r="L3" s="189" t="s">
        <v>97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142</v>
      </c>
      <c r="E5" s="25">
        <v>4720</v>
      </c>
      <c r="F5" s="24">
        <v>300</v>
      </c>
      <c r="G5" s="25">
        <v>7660</v>
      </c>
      <c r="H5" s="24">
        <v>275</v>
      </c>
      <c r="I5" s="25">
        <v>7020</v>
      </c>
      <c r="J5" s="24">
        <v>282</v>
      </c>
      <c r="K5" s="26">
        <v>7180</v>
      </c>
      <c r="L5" s="24">
        <v>149</v>
      </c>
      <c r="M5" s="25">
        <v>4480</v>
      </c>
      <c r="N5" s="24"/>
      <c r="O5" s="27"/>
      <c r="P5" s="28">
        <f t="shared" ref="P5:Q17" si="0">SUM(D5+F5+H5+J5+L5+N5)</f>
        <v>1148</v>
      </c>
      <c r="Q5" s="29">
        <f t="shared" si="0"/>
        <v>31060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 s="183" customFormat="1" ht="15">
      <c r="A7" s="155" t="s">
        <v>16</v>
      </c>
      <c r="B7" s="156"/>
      <c r="C7" s="157"/>
      <c r="D7" s="158"/>
      <c r="E7" s="159"/>
      <c r="F7" s="158">
        <v>635</v>
      </c>
      <c r="G7" s="159">
        <v>1380</v>
      </c>
      <c r="H7" s="158">
        <v>304</v>
      </c>
      <c r="I7" s="159"/>
      <c r="J7" s="158">
        <v>473</v>
      </c>
      <c r="K7" s="160"/>
      <c r="L7" s="158">
        <v>532</v>
      </c>
      <c r="M7" s="159"/>
      <c r="N7" s="158"/>
      <c r="O7" s="181"/>
      <c r="P7" s="163">
        <f>SUM(D7+F7+H7+J7+L7+N7)</f>
        <v>1944</v>
      </c>
      <c r="Q7" s="164">
        <f>SUM(E7+G7+I7+K7+M7+O7)</f>
        <v>1380</v>
      </c>
      <c r="R7" s="182"/>
    </row>
    <row r="8" spans="1:18">
      <c r="A8" s="21" t="s">
        <v>50</v>
      </c>
      <c r="B8" s="22"/>
      <c r="C8" s="23"/>
      <c r="D8" s="30">
        <v>2</v>
      </c>
      <c r="E8" s="31">
        <v>50</v>
      </c>
      <c r="F8" s="30"/>
      <c r="G8" s="31"/>
      <c r="H8" s="30"/>
      <c r="I8" s="31"/>
      <c r="J8" s="30">
        <v>101</v>
      </c>
      <c r="K8" s="32">
        <v>1262.5</v>
      </c>
      <c r="L8" s="30">
        <v>4</v>
      </c>
      <c r="M8" s="31">
        <v>62.5</v>
      </c>
      <c r="N8" s="30"/>
      <c r="O8" s="27"/>
      <c r="P8" s="36">
        <f t="shared" si="0"/>
        <v>107</v>
      </c>
      <c r="Q8" s="37">
        <f t="shared" si="0"/>
        <v>1375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>
        <v>7</v>
      </c>
      <c r="E10" s="31">
        <v>80</v>
      </c>
      <c r="F10" s="30">
        <v>17</v>
      </c>
      <c r="G10" s="31">
        <v>170</v>
      </c>
      <c r="H10" s="30">
        <v>8</v>
      </c>
      <c r="I10" s="31">
        <v>130</v>
      </c>
      <c r="J10" s="30"/>
      <c r="K10" s="32"/>
      <c r="L10" s="30">
        <v>14</v>
      </c>
      <c r="M10" s="31">
        <v>170</v>
      </c>
      <c r="N10" s="30"/>
      <c r="O10" s="27"/>
      <c r="P10" s="36">
        <f t="shared" si="0"/>
        <v>46</v>
      </c>
      <c r="Q10" s="37">
        <f t="shared" si="0"/>
        <v>550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179</v>
      </c>
      <c r="E12" s="31">
        <v>2265</v>
      </c>
      <c r="F12" s="30">
        <v>353</v>
      </c>
      <c r="G12" s="31">
        <v>3412.5</v>
      </c>
      <c r="H12" s="30">
        <v>234</v>
      </c>
      <c r="I12" s="31">
        <v>2520</v>
      </c>
      <c r="J12" s="30">
        <v>230</v>
      </c>
      <c r="K12" s="32">
        <v>2700</v>
      </c>
      <c r="L12" s="30">
        <v>308</v>
      </c>
      <c r="M12" s="31">
        <v>3165</v>
      </c>
      <c r="N12" s="30"/>
      <c r="O12" s="27"/>
      <c r="P12" s="36">
        <f t="shared" si="0"/>
        <v>1304</v>
      </c>
      <c r="Q12" s="37">
        <f t="shared" si="0"/>
        <v>14062.5</v>
      </c>
      <c r="R12" s="17"/>
    </row>
    <row r="13" spans="1:18">
      <c r="A13" s="21" t="s">
        <v>52</v>
      </c>
      <c r="B13" s="22"/>
      <c r="C13" s="38"/>
      <c r="D13" s="30"/>
      <c r="E13" s="31"/>
      <c r="F13" s="30">
        <v>45</v>
      </c>
      <c r="G13" s="31">
        <v>1800</v>
      </c>
      <c r="H13" s="30"/>
      <c r="I13" s="31"/>
      <c r="J13" s="30"/>
      <c r="K13" s="32"/>
      <c r="L13" s="30">
        <v>103</v>
      </c>
      <c r="M13" s="31">
        <v>592.5</v>
      </c>
      <c r="N13" s="30"/>
      <c r="O13" s="27"/>
      <c r="P13" s="36">
        <f t="shared" si="0"/>
        <v>148</v>
      </c>
      <c r="Q13" s="37">
        <f t="shared" si="0"/>
        <v>2392.5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27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>
        <v>5</v>
      </c>
      <c r="E15" s="31"/>
      <c r="F15" s="41">
        <v>20</v>
      </c>
      <c r="G15" s="42"/>
      <c r="H15" s="41">
        <v>13</v>
      </c>
      <c r="I15" s="42"/>
      <c r="J15" s="41">
        <v>20</v>
      </c>
      <c r="K15" s="43"/>
      <c r="L15" s="41">
        <v>17</v>
      </c>
      <c r="M15" s="42"/>
      <c r="N15" s="41"/>
      <c r="O15" s="27"/>
      <c r="P15" s="44">
        <f>SUM(D15+F15+H15+J15+L15+N15)</f>
        <v>75</v>
      </c>
      <c r="Q15" s="37"/>
      <c r="R15" s="17"/>
    </row>
    <row r="16" spans="1:18">
      <c r="A16" s="21" t="s">
        <v>55</v>
      </c>
      <c r="B16" s="45"/>
      <c r="C16" s="45"/>
      <c r="D16" s="41">
        <v>468</v>
      </c>
      <c r="E16" s="31"/>
      <c r="F16" s="147">
        <v>139</v>
      </c>
      <c r="G16" s="148"/>
      <c r="H16" s="148">
        <v>300</v>
      </c>
      <c r="I16" s="148"/>
      <c r="J16" s="148">
        <v>449</v>
      </c>
      <c r="K16" s="148"/>
      <c r="L16" s="148">
        <v>429</v>
      </c>
      <c r="M16" s="148"/>
      <c r="N16" s="41"/>
      <c r="O16" s="149"/>
      <c r="P16" s="44">
        <f>SUM(D16+F16+H16+J16+L16+N16)</f>
        <v>1785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803</v>
      </c>
      <c r="E18" s="52">
        <f t="shared" si="1"/>
        <v>7115</v>
      </c>
      <c r="F18" s="51">
        <f t="shared" si="1"/>
        <v>1509</v>
      </c>
      <c r="G18" s="52">
        <f t="shared" si="1"/>
        <v>14422.5</v>
      </c>
      <c r="H18" s="51">
        <f t="shared" si="1"/>
        <v>1134</v>
      </c>
      <c r="I18" s="52">
        <f t="shared" si="1"/>
        <v>9670</v>
      </c>
      <c r="J18" s="51">
        <f t="shared" si="1"/>
        <v>1555</v>
      </c>
      <c r="K18" s="52">
        <f t="shared" si="1"/>
        <v>11142.5</v>
      </c>
      <c r="L18" s="51">
        <f t="shared" si="1"/>
        <v>1556</v>
      </c>
      <c r="M18" s="52">
        <f t="shared" si="1"/>
        <v>8470</v>
      </c>
      <c r="N18" s="51">
        <f t="shared" si="1"/>
        <v>0</v>
      </c>
      <c r="O18" s="53">
        <f t="shared" si="1"/>
        <v>0</v>
      </c>
      <c r="P18" s="54">
        <f t="shared" si="1"/>
        <v>6557</v>
      </c>
      <c r="Q18" s="55">
        <f t="shared" si="1"/>
        <v>50820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/>
      <c r="G21" s="69"/>
      <c r="H21" s="6"/>
      <c r="I21" s="69"/>
      <c r="J21" s="67">
        <v>3</v>
      </c>
      <c r="K21" s="68">
        <v>2</v>
      </c>
      <c r="L21" s="6"/>
      <c r="M21" s="69"/>
      <c r="N21" s="70"/>
      <c r="O21" s="71"/>
      <c r="P21" s="72">
        <f t="shared" ref="P21:Q28" si="2">SUM(D21+F21+H21+J21+L21+N21)</f>
        <v>3</v>
      </c>
      <c r="Q21" s="73">
        <f t="shared" si="2"/>
        <v>2</v>
      </c>
      <c r="R21" s="74">
        <f t="shared" ref="R21:R28" si="3">SUM(P21:Q21)</f>
        <v>5</v>
      </c>
    </row>
    <row r="22" spans="1:18">
      <c r="A22" s="75" t="s">
        <v>7</v>
      </c>
      <c r="B22" s="45"/>
      <c r="C22" s="45"/>
      <c r="D22" s="1">
        <v>34</v>
      </c>
      <c r="E22" s="2">
        <v>47</v>
      </c>
      <c r="F22" s="1">
        <v>649</v>
      </c>
      <c r="G22" s="2">
        <v>67</v>
      </c>
      <c r="H22" s="1">
        <v>472</v>
      </c>
      <c r="I22" s="2">
        <v>171</v>
      </c>
      <c r="J22" s="3">
        <v>567</v>
      </c>
      <c r="K22" s="2">
        <v>233</v>
      </c>
      <c r="L22" s="3">
        <v>633</v>
      </c>
      <c r="M22" s="2">
        <v>267</v>
      </c>
      <c r="N22" s="3"/>
      <c r="O22" s="76"/>
      <c r="P22" s="77">
        <f t="shared" si="2"/>
        <v>2355</v>
      </c>
      <c r="Q22" s="78">
        <f t="shared" si="2"/>
        <v>785</v>
      </c>
      <c r="R22" s="79">
        <f t="shared" si="3"/>
        <v>3140</v>
      </c>
    </row>
    <row r="23" spans="1:18">
      <c r="A23" s="75" t="s">
        <v>8</v>
      </c>
      <c r="B23" s="45"/>
      <c r="C23" s="45"/>
      <c r="D23" s="1">
        <v>4</v>
      </c>
      <c r="E23" s="2">
        <v>9</v>
      </c>
      <c r="F23" s="1">
        <v>83</v>
      </c>
      <c r="G23" s="2">
        <v>8</v>
      </c>
      <c r="H23" s="1">
        <v>9</v>
      </c>
      <c r="I23" s="2">
        <v>3</v>
      </c>
      <c r="J23" s="3">
        <v>87</v>
      </c>
      <c r="K23" s="2">
        <v>35</v>
      </c>
      <c r="L23" s="4">
        <v>66</v>
      </c>
      <c r="M23" s="5">
        <v>30</v>
      </c>
      <c r="N23" s="3"/>
      <c r="O23" s="76"/>
      <c r="P23" s="80">
        <f t="shared" si="2"/>
        <v>249</v>
      </c>
      <c r="Q23" s="78">
        <f t="shared" si="2"/>
        <v>85</v>
      </c>
      <c r="R23" s="81">
        <f t="shared" si="3"/>
        <v>334</v>
      </c>
    </row>
    <row r="24" spans="1:18">
      <c r="A24" s="75" t="s">
        <v>9</v>
      </c>
      <c r="B24" s="45"/>
      <c r="C24" s="45"/>
      <c r="D24" s="1">
        <v>11</v>
      </c>
      <c r="E24" s="2">
        <v>14</v>
      </c>
      <c r="F24" s="1">
        <v>135</v>
      </c>
      <c r="G24" s="2">
        <v>14</v>
      </c>
      <c r="H24" s="1">
        <v>34</v>
      </c>
      <c r="I24" s="2">
        <v>15</v>
      </c>
      <c r="J24" s="3">
        <v>67</v>
      </c>
      <c r="K24" s="2">
        <v>27</v>
      </c>
      <c r="L24" s="4">
        <v>8</v>
      </c>
      <c r="M24" s="5">
        <v>4</v>
      </c>
      <c r="N24" s="3"/>
      <c r="O24" s="76"/>
      <c r="P24" s="80">
        <f t="shared" si="2"/>
        <v>255</v>
      </c>
      <c r="Q24" s="78">
        <f t="shared" si="2"/>
        <v>74</v>
      </c>
      <c r="R24" s="82">
        <f t="shared" si="3"/>
        <v>329</v>
      </c>
    </row>
    <row r="25" spans="1:18">
      <c r="A25" s="75" t="s">
        <v>10</v>
      </c>
      <c r="B25" s="45"/>
      <c r="C25" s="45"/>
      <c r="D25" s="1">
        <v>37</v>
      </c>
      <c r="E25" s="2">
        <v>52</v>
      </c>
      <c r="F25" s="1">
        <v>205</v>
      </c>
      <c r="G25" s="2">
        <v>21</v>
      </c>
      <c r="H25" s="1">
        <v>33</v>
      </c>
      <c r="I25" s="2">
        <v>12</v>
      </c>
      <c r="J25" s="3">
        <v>72</v>
      </c>
      <c r="K25" s="2">
        <v>31</v>
      </c>
      <c r="L25" s="4">
        <v>70</v>
      </c>
      <c r="M25" s="5">
        <v>26</v>
      </c>
      <c r="N25" s="3"/>
      <c r="O25" s="76"/>
      <c r="P25" s="80">
        <f t="shared" si="2"/>
        <v>417</v>
      </c>
      <c r="Q25" s="78">
        <f t="shared" si="2"/>
        <v>142</v>
      </c>
      <c r="R25" s="81">
        <f t="shared" si="3"/>
        <v>559</v>
      </c>
    </row>
    <row r="26" spans="1:18">
      <c r="A26" s="75" t="s">
        <v>11</v>
      </c>
      <c r="B26" s="45"/>
      <c r="C26" s="45"/>
      <c r="D26" s="1">
        <v>223</v>
      </c>
      <c r="E26" s="2">
        <v>323</v>
      </c>
      <c r="F26" s="1">
        <v>260</v>
      </c>
      <c r="G26" s="2">
        <v>46</v>
      </c>
      <c r="H26" s="1">
        <v>240</v>
      </c>
      <c r="I26" s="2">
        <v>100</v>
      </c>
      <c r="J26" s="3">
        <v>271</v>
      </c>
      <c r="K26" s="2">
        <v>132</v>
      </c>
      <c r="L26" s="4">
        <v>293</v>
      </c>
      <c r="M26" s="5">
        <v>139</v>
      </c>
      <c r="N26" s="3"/>
      <c r="O26" s="76"/>
      <c r="P26" s="80">
        <f t="shared" si="2"/>
        <v>1287</v>
      </c>
      <c r="Q26" s="78">
        <f t="shared" si="2"/>
        <v>740</v>
      </c>
      <c r="R26" s="81">
        <f t="shared" si="3"/>
        <v>2027</v>
      </c>
    </row>
    <row r="27" spans="1:18">
      <c r="A27" s="75" t="s">
        <v>58</v>
      </c>
      <c r="B27" s="45"/>
      <c r="C27" s="45"/>
      <c r="D27" s="83">
        <v>21</v>
      </c>
      <c r="E27" s="84">
        <v>28</v>
      </c>
      <c r="F27" s="83">
        <v>18</v>
      </c>
      <c r="G27" s="84">
        <v>3</v>
      </c>
      <c r="H27" s="83">
        <v>33</v>
      </c>
      <c r="I27" s="84">
        <v>12</v>
      </c>
      <c r="J27" s="85">
        <v>19</v>
      </c>
      <c r="K27" s="84">
        <v>9</v>
      </c>
      <c r="L27" s="7">
        <v>16</v>
      </c>
      <c r="M27" s="86">
        <v>4</v>
      </c>
      <c r="N27" s="85"/>
      <c r="O27" s="87"/>
      <c r="P27" s="88">
        <f t="shared" si="2"/>
        <v>107</v>
      </c>
      <c r="Q27" s="89">
        <f t="shared" si="2"/>
        <v>56</v>
      </c>
      <c r="R27" s="90">
        <f t="shared" si="3"/>
        <v>163</v>
      </c>
    </row>
    <row r="28" spans="1:18" ht="15" thickBot="1">
      <c r="A28" s="91"/>
      <c r="B28" s="50"/>
      <c r="C28" s="50"/>
      <c r="D28" s="92">
        <f t="shared" ref="D28:N28" si="4">SUM(D21:D27)</f>
        <v>330</v>
      </c>
      <c r="E28" s="93">
        <f t="shared" si="4"/>
        <v>473</v>
      </c>
      <c r="F28" s="94">
        <f t="shared" si="4"/>
        <v>1350</v>
      </c>
      <c r="G28" s="95">
        <f t="shared" si="4"/>
        <v>159</v>
      </c>
      <c r="H28" s="94">
        <f t="shared" si="4"/>
        <v>821</v>
      </c>
      <c r="I28" s="95">
        <f t="shared" si="4"/>
        <v>313</v>
      </c>
      <c r="J28" s="96">
        <f t="shared" si="4"/>
        <v>1086</v>
      </c>
      <c r="K28" s="95">
        <f t="shared" si="4"/>
        <v>469</v>
      </c>
      <c r="L28" s="96">
        <f t="shared" si="4"/>
        <v>1086</v>
      </c>
      <c r="M28" s="93">
        <f t="shared" si="4"/>
        <v>470</v>
      </c>
      <c r="N28" s="96">
        <f t="shared" si="4"/>
        <v>0</v>
      </c>
      <c r="O28" s="97"/>
      <c r="P28" s="98">
        <f>SUM(P21:P27)</f>
        <v>4673</v>
      </c>
      <c r="Q28" s="99">
        <f t="shared" si="2"/>
        <v>1884</v>
      </c>
      <c r="R28" s="100">
        <f t="shared" si="3"/>
        <v>6557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/>
      <c r="K29" s="228"/>
      <c r="L29" s="227"/>
      <c r="M29" s="227"/>
      <c r="N29" s="227"/>
      <c r="O29" s="229"/>
      <c r="P29" s="230">
        <f>SUM(D29:O29)</f>
        <v>0</v>
      </c>
      <c r="Q29" s="231"/>
      <c r="R29" s="17"/>
    </row>
    <row r="30" spans="1:18">
      <c r="A30" s="103" t="s">
        <v>13</v>
      </c>
      <c r="B30" s="45"/>
      <c r="C30" s="45"/>
      <c r="D30" s="218">
        <v>2</v>
      </c>
      <c r="E30" s="219"/>
      <c r="F30" s="217"/>
      <c r="G30" s="217"/>
      <c r="H30" s="217">
        <v>3</v>
      </c>
      <c r="I30" s="217"/>
      <c r="J30" s="218">
        <v>5</v>
      </c>
      <c r="K30" s="219"/>
      <c r="L30" s="218">
        <v>7</v>
      </c>
      <c r="M30" s="219"/>
      <c r="N30" s="218"/>
      <c r="O30" s="186"/>
      <c r="P30" s="209">
        <f t="shared" ref="P30:P35" si="5">SUM(D30:O30)</f>
        <v>17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3</v>
      </c>
      <c r="E31" s="217"/>
      <c r="F31" s="217">
        <v>49</v>
      </c>
      <c r="G31" s="217"/>
      <c r="H31" s="217">
        <v>53</v>
      </c>
      <c r="I31" s="217"/>
      <c r="J31" s="218">
        <v>39</v>
      </c>
      <c r="K31" s="219"/>
      <c r="L31" s="217">
        <v>63</v>
      </c>
      <c r="M31" s="217"/>
      <c r="N31" s="218"/>
      <c r="O31" s="186"/>
      <c r="P31" s="209">
        <f t="shared" si="5"/>
        <v>207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>
        <v>3</v>
      </c>
      <c r="I32" s="217"/>
      <c r="J32" s="218">
        <v>4</v>
      </c>
      <c r="K32" s="219"/>
      <c r="L32" s="218">
        <v>24</v>
      </c>
      <c r="M32" s="218"/>
      <c r="N32" s="218"/>
      <c r="O32" s="186"/>
      <c r="P32" s="209">
        <f t="shared" si="5"/>
        <v>31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5</v>
      </c>
      <c r="E35" s="211"/>
      <c r="F35" s="211">
        <f>SUM(F29:G34)</f>
        <v>49</v>
      </c>
      <c r="G35" s="211"/>
      <c r="H35" s="211">
        <f>SUM(H29:I34)</f>
        <v>59</v>
      </c>
      <c r="I35" s="211"/>
      <c r="J35" s="211">
        <f>SUM(J29:K34)</f>
        <v>48</v>
      </c>
      <c r="K35" s="211"/>
      <c r="L35" s="211">
        <f>SUM(L29:M34)</f>
        <v>94</v>
      </c>
      <c r="M35" s="211"/>
      <c r="N35" s="211">
        <f>SUM(N29:O34)</f>
        <v>0</v>
      </c>
      <c r="O35" s="211"/>
      <c r="P35" s="212">
        <f t="shared" si="5"/>
        <v>255</v>
      </c>
      <c r="Q35" s="213"/>
      <c r="R35" s="107">
        <f>SUM(D35:O35)</f>
        <v>255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617</v>
      </c>
      <c r="E37" s="8"/>
      <c r="F37" s="8">
        <f>SUM(F8+F9+F14+F15+F5+F7+F16)</f>
        <v>1094</v>
      </c>
      <c r="G37" s="8"/>
      <c r="H37" s="8">
        <f>SUM(H8+H9+H14+H15+H5+H7+H16)</f>
        <v>892</v>
      </c>
      <c r="I37" s="8"/>
      <c r="J37" s="8">
        <f>SUM(J8+J9+J14+J15+J5+J7+J16)</f>
        <v>1325</v>
      </c>
      <c r="K37" s="8"/>
      <c r="L37" s="8">
        <f>SUM(L8+L9+L14+L15+L5+L7+L16)</f>
        <v>1131</v>
      </c>
      <c r="M37" s="8"/>
      <c r="N37" s="8">
        <f>SUM(N8+N9+N14+N15+N5+N7+N16)</f>
        <v>0</v>
      </c>
      <c r="O37" s="8"/>
      <c r="P37" s="201">
        <f>SUM(D37+F37+H37+J37+L37+N37)</f>
        <v>5059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622</v>
      </c>
      <c r="E38" s="8"/>
      <c r="F38" s="8">
        <f>SUM(F10+F11+F5+F14+F15+F16+F7)</f>
        <v>1111</v>
      </c>
      <c r="G38" s="8"/>
      <c r="H38" s="8">
        <f t="shared" ref="H38:N38" si="6">SUM(H10+H11+H5+H14+H15+H16+H7)</f>
        <v>900</v>
      </c>
      <c r="I38" s="8"/>
      <c r="J38" s="8">
        <f t="shared" si="6"/>
        <v>1224</v>
      </c>
      <c r="K38" s="8"/>
      <c r="L38" s="8">
        <f t="shared" si="6"/>
        <v>1141</v>
      </c>
      <c r="M38" s="8"/>
      <c r="N38" s="8">
        <f t="shared" si="6"/>
        <v>0</v>
      </c>
      <c r="O38" s="8"/>
      <c r="P38" s="201">
        <f>SUM(D38+F38+H38+J38+L38+N38)</f>
        <v>4998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794</v>
      </c>
      <c r="E39" s="109"/>
      <c r="F39" s="109">
        <f>SUM(F12+F13+F14+F15+F16+F5+F7)</f>
        <v>1492</v>
      </c>
      <c r="G39" s="109"/>
      <c r="H39" s="109">
        <f t="shared" ref="H39:N39" si="7">SUM(H12+H13+H14+H15+H16+H5+H7)</f>
        <v>1126</v>
      </c>
      <c r="I39" s="109"/>
      <c r="J39" s="109">
        <f t="shared" si="7"/>
        <v>1454</v>
      </c>
      <c r="K39" s="109"/>
      <c r="L39" s="109">
        <f t="shared" si="7"/>
        <v>1538</v>
      </c>
      <c r="M39" s="109"/>
      <c r="N39" s="109">
        <f t="shared" si="7"/>
        <v>0</v>
      </c>
      <c r="O39" s="109"/>
      <c r="P39" s="207">
        <f>SUM(D39+F39+H39+J39+L39+N39)</f>
        <v>6404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2033</v>
      </c>
      <c r="E40" s="114"/>
      <c r="F40" s="113">
        <f>SUM(F37:F39)</f>
        <v>3697</v>
      </c>
      <c r="G40" s="115"/>
      <c r="H40" s="113">
        <f>SUM(H37:H39)</f>
        <v>2918</v>
      </c>
      <c r="I40" s="114"/>
      <c r="J40" s="113">
        <f>SUM(J37:J39)</f>
        <v>4003</v>
      </c>
      <c r="K40" s="114"/>
      <c r="L40" s="113">
        <f>SUM(L37:L39)</f>
        <v>3810</v>
      </c>
      <c r="M40" s="114"/>
      <c r="N40" s="113">
        <f>SUM(N37:N39)</f>
        <v>0</v>
      </c>
      <c r="O40" s="114"/>
      <c r="P40" s="190">
        <f>SUM(P37:P39)</f>
        <v>16461</v>
      </c>
      <c r="Q40" s="191"/>
      <c r="R40" s="107">
        <f>SUM(D40:N40)</f>
        <v>16461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12</v>
      </c>
      <c r="E42" s="122"/>
      <c r="F42" s="121">
        <v>13</v>
      </c>
      <c r="G42" s="122"/>
      <c r="H42" s="121"/>
      <c r="I42" s="122"/>
      <c r="J42" s="121">
        <v>16</v>
      </c>
      <c r="K42" s="122"/>
      <c r="L42" s="121">
        <v>57</v>
      </c>
      <c r="M42" s="123"/>
      <c r="N42" s="121"/>
      <c r="O42" s="124"/>
      <c r="P42" s="125">
        <f>SUM(D42+F42+H42+J42+L42+N42)</f>
        <v>98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>
        <v>51</v>
      </c>
      <c r="G43" s="130"/>
      <c r="H43" s="129">
        <v>126</v>
      </c>
      <c r="I43" s="130"/>
      <c r="J43" s="129">
        <v>247</v>
      </c>
      <c r="K43" s="130"/>
      <c r="L43" s="129">
        <v>127</v>
      </c>
      <c r="M43" s="131"/>
      <c r="N43" s="129"/>
      <c r="O43" s="132"/>
      <c r="P43" s="133">
        <f>SUM(D43+F43+H43+J43+L43+N43)</f>
        <v>551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>
        <v>118</v>
      </c>
      <c r="G44" s="130"/>
      <c r="H44" s="129">
        <v>161</v>
      </c>
      <c r="I44" s="130"/>
      <c r="J44" s="129">
        <v>327</v>
      </c>
      <c r="K44" s="130"/>
      <c r="L44" s="129">
        <v>238</v>
      </c>
      <c r="M44" s="131"/>
      <c r="N44" s="129"/>
      <c r="O44" s="132"/>
      <c r="P44" s="133">
        <f>SUM(D44+F44+H44+J44+L44+N44)</f>
        <v>844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12</v>
      </c>
      <c r="E46" s="139"/>
      <c r="F46" s="139">
        <f>SUM(F42:F45)</f>
        <v>182</v>
      </c>
      <c r="G46" s="139"/>
      <c r="H46" s="139">
        <f>SUM(H42:H45)</f>
        <v>287</v>
      </c>
      <c r="I46" s="139"/>
      <c r="J46" s="139">
        <f>SUM(J42:J45)</f>
        <v>590</v>
      </c>
      <c r="K46" s="139"/>
      <c r="L46" s="139">
        <f>SUM(L42:L45)</f>
        <v>422</v>
      </c>
      <c r="M46" s="139"/>
      <c r="N46" s="139">
        <f>SUM(N42:N45)</f>
        <v>0</v>
      </c>
      <c r="O46" s="140"/>
      <c r="P46" s="141">
        <f>SUM(P42:P45)</f>
        <v>1493</v>
      </c>
      <c r="Q46" s="142"/>
      <c r="R46" s="143">
        <f>SUM(D46:O46)</f>
        <v>1493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D41" sqref="D41:O41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87</v>
      </c>
      <c r="E2" s="187"/>
      <c r="F2" s="187" t="s">
        <v>87</v>
      </c>
      <c r="G2" s="187"/>
      <c r="H2" s="187" t="s">
        <v>87</v>
      </c>
      <c r="I2" s="187"/>
      <c r="J2" s="187" t="s">
        <v>87</v>
      </c>
      <c r="K2" s="187"/>
      <c r="L2" s="187" t="s">
        <v>87</v>
      </c>
      <c r="M2" s="187"/>
      <c r="N2" s="187" t="s">
        <v>87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98</v>
      </c>
      <c r="E3" s="188"/>
      <c r="F3" s="188" t="s">
        <v>99</v>
      </c>
      <c r="G3" s="188"/>
      <c r="H3" s="188" t="s">
        <v>100</v>
      </c>
      <c r="I3" s="188"/>
      <c r="J3" s="188" t="s">
        <v>101</v>
      </c>
      <c r="K3" s="188"/>
      <c r="L3" s="189" t="s">
        <v>102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603</v>
      </c>
      <c r="E5" s="25">
        <v>13320</v>
      </c>
      <c r="F5" s="24">
        <v>248</v>
      </c>
      <c r="G5" s="25">
        <v>6240</v>
      </c>
      <c r="H5" s="24">
        <v>269</v>
      </c>
      <c r="I5" s="25">
        <v>7220</v>
      </c>
      <c r="J5" s="24">
        <v>345</v>
      </c>
      <c r="K5" s="26">
        <v>9060</v>
      </c>
      <c r="L5" s="24">
        <v>14</v>
      </c>
      <c r="M5" s="25">
        <v>500</v>
      </c>
      <c r="N5" s="24"/>
      <c r="O5" s="27"/>
      <c r="P5" s="28">
        <f t="shared" ref="P5:Q17" si="0">SUM(D5+F5+H5+J5+L5+N5)</f>
        <v>1479</v>
      </c>
      <c r="Q5" s="29">
        <f t="shared" si="0"/>
        <v>36340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>
      <c r="A7" s="21" t="s">
        <v>16</v>
      </c>
      <c r="B7" s="22"/>
      <c r="C7" s="23"/>
      <c r="D7" s="30">
        <v>317</v>
      </c>
      <c r="E7" s="31"/>
      <c r="F7" s="30">
        <v>619</v>
      </c>
      <c r="G7" s="31"/>
      <c r="H7" s="30">
        <v>201</v>
      </c>
      <c r="I7" s="31"/>
      <c r="J7" s="30">
        <v>135</v>
      </c>
      <c r="K7" s="32">
        <v>940</v>
      </c>
      <c r="L7" s="30">
        <v>166</v>
      </c>
      <c r="M7" s="35"/>
      <c r="N7" s="30"/>
      <c r="O7" s="27"/>
      <c r="P7" s="34">
        <f>SUM(D7+F7+H7+J7+L7+N7)</f>
        <v>1438</v>
      </c>
      <c r="Q7" s="29">
        <f>SUM(E7+G7+I7+K7+M7+O7)</f>
        <v>940</v>
      </c>
      <c r="R7" s="17"/>
    </row>
    <row r="8" spans="1:18">
      <c r="A8" s="21" t="s">
        <v>50</v>
      </c>
      <c r="B8" s="22"/>
      <c r="C8" s="23"/>
      <c r="D8" s="30"/>
      <c r="E8" s="31"/>
      <c r="F8" s="30"/>
      <c r="G8" s="31"/>
      <c r="H8" s="30">
        <v>1</v>
      </c>
      <c r="I8" s="31">
        <v>12.5</v>
      </c>
      <c r="J8" s="30">
        <v>3</v>
      </c>
      <c r="K8" s="32">
        <v>50</v>
      </c>
      <c r="L8" s="30"/>
      <c r="M8" s="31"/>
      <c r="N8" s="30"/>
      <c r="O8" s="27"/>
      <c r="P8" s="36">
        <f t="shared" si="0"/>
        <v>4</v>
      </c>
      <c r="Q8" s="37">
        <f t="shared" si="0"/>
        <v>62.5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>
        <v>6</v>
      </c>
      <c r="E10" s="31">
        <v>90</v>
      </c>
      <c r="F10" s="30">
        <v>1</v>
      </c>
      <c r="G10" s="31">
        <v>20</v>
      </c>
      <c r="H10" s="30">
        <v>5</v>
      </c>
      <c r="I10" s="31">
        <v>70</v>
      </c>
      <c r="J10" s="30">
        <v>3</v>
      </c>
      <c r="K10" s="32">
        <v>40</v>
      </c>
      <c r="L10" s="30"/>
      <c r="M10" s="31"/>
      <c r="N10" s="30"/>
      <c r="O10" s="27"/>
      <c r="P10" s="36">
        <f t="shared" si="0"/>
        <v>15</v>
      </c>
      <c r="Q10" s="37">
        <f t="shared" si="0"/>
        <v>220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286</v>
      </c>
      <c r="E12" s="31">
        <v>3060</v>
      </c>
      <c r="F12" s="30">
        <v>193</v>
      </c>
      <c r="G12" s="31">
        <v>2400</v>
      </c>
      <c r="H12" s="30">
        <v>313</v>
      </c>
      <c r="I12" s="31">
        <v>3247.5</v>
      </c>
      <c r="J12" s="30">
        <v>168</v>
      </c>
      <c r="K12" s="32">
        <v>1852.5</v>
      </c>
      <c r="L12" s="30">
        <v>154</v>
      </c>
      <c r="M12" s="31">
        <v>1462.5</v>
      </c>
      <c r="N12" s="30"/>
      <c r="O12" s="27"/>
      <c r="P12" s="36">
        <f t="shared" si="0"/>
        <v>1114</v>
      </c>
      <c r="Q12" s="37">
        <f t="shared" si="0"/>
        <v>12022.5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/>
      <c r="K13" s="32"/>
      <c r="L13" s="30"/>
      <c r="M13" s="31"/>
      <c r="N13" s="30"/>
      <c r="O13" s="27"/>
      <c r="P13" s="36">
        <f t="shared" si="0"/>
        <v>0</v>
      </c>
      <c r="Q13" s="37">
        <f t="shared" si="0"/>
        <v>0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/>
      <c r="I14" s="31"/>
      <c r="J14" s="30"/>
      <c r="K14" s="32"/>
      <c r="L14" s="30"/>
      <c r="M14" s="31"/>
      <c r="N14" s="30"/>
      <c r="O14" s="27"/>
      <c r="P14" s="36">
        <f t="shared" si="0"/>
        <v>0</v>
      </c>
      <c r="Q14" s="37">
        <f t="shared" si="0"/>
        <v>0</v>
      </c>
      <c r="R14" s="17"/>
    </row>
    <row r="15" spans="1:18">
      <c r="A15" s="21" t="s">
        <v>54</v>
      </c>
      <c r="B15" s="39"/>
      <c r="C15" s="40"/>
      <c r="D15" s="41">
        <v>29</v>
      </c>
      <c r="E15" s="31"/>
      <c r="F15" s="41">
        <v>21</v>
      </c>
      <c r="G15" s="42"/>
      <c r="H15" s="41">
        <v>22</v>
      </c>
      <c r="I15" s="42"/>
      <c r="J15" s="41">
        <v>11</v>
      </c>
      <c r="K15" s="43"/>
      <c r="L15" s="41">
        <v>4</v>
      </c>
      <c r="M15" s="42"/>
      <c r="N15" s="41"/>
      <c r="O15" s="27"/>
      <c r="P15" s="44">
        <f>SUM(D15+F15+H15+J15+L15+N15)</f>
        <v>87</v>
      </c>
      <c r="Q15" s="37"/>
      <c r="R15" s="17"/>
    </row>
    <row r="16" spans="1:18">
      <c r="A16" s="21" t="s">
        <v>55</v>
      </c>
      <c r="B16" s="45"/>
      <c r="C16" s="45"/>
      <c r="D16" s="41">
        <v>292</v>
      </c>
      <c r="E16" s="31"/>
      <c r="F16" s="147">
        <v>301</v>
      </c>
      <c r="G16" s="148"/>
      <c r="H16" s="148">
        <v>262</v>
      </c>
      <c r="I16" s="148"/>
      <c r="J16" s="148">
        <v>410</v>
      </c>
      <c r="K16" s="148"/>
      <c r="L16" s="148"/>
      <c r="M16" s="148"/>
      <c r="N16" s="41"/>
      <c r="O16" s="149"/>
      <c r="P16" s="44">
        <f>SUM(D16+F16+H16+J16+L16+N16)</f>
        <v>1265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1533</v>
      </c>
      <c r="E18" s="52">
        <f t="shared" si="1"/>
        <v>16470</v>
      </c>
      <c r="F18" s="51">
        <f t="shared" si="1"/>
        <v>1383</v>
      </c>
      <c r="G18" s="52">
        <f t="shared" si="1"/>
        <v>8660</v>
      </c>
      <c r="H18" s="51">
        <f t="shared" si="1"/>
        <v>1073</v>
      </c>
      <c r="I18" s="52">
        <f t="shared" si="1"/>
        <v>10550</v>
      </c>
      <c r="J18" s="51">
        <f t="shared" si="1"/>
        <v>1075</v>
      </c>
      <c r="K18" s="52">
        <f t="shared" si="1"/>
        <v>11942.5</v>
      </c>
      <c r="L18" s="51">
        <f t="shared" si="1"/>
        <v>338</v>
      </c>
      <c r="M18" s="52">
        <f t="shared" si="1"/>
        <v>1962.5</v>
      </c>
      <c r="N18" s="51">
        <f t="shared" si="1"/>
        <v>0</v>
      </c>
      <c r="O18" s="53">
        <f t="shared" si="1"/>
        <v>0</v>
      </c>
      <c r="P18" s="54">
        <f t="shared" si="1"/>
        <v>5402</v>
      </c>
      <c r="Q18" s="55">
        <f t="shared" si="1"/>
        <v>49585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>
        <v>87</v>
      </c>
      <c r="E21" s="68">
        <v>20</v>
      </c>
      <c r="F21" s="6">
        <v>1</v>
      </c>
      <c r="G21" s="69">
        <v>1</v>
      </c>
      <c r="H21" s="6"/>
      <c r="I21" s="69"/>
      <c r="J21" s="67"/>
      <c r="K21" s="68"/>
      <c r="L21" s="6"/>
      <c r="M21" s="69"/>
      <c r="N21" s="70"/>
      <c r="O21" s="71"/>
      <c r="P21" s="72">
        <f t="shared" ref="P21:Q28" si="2">SUM(D21+F21+H21+J21+L21+N21)</f>
        <v>88</v>
      </c>
      <c r="Q21" s="73">
        <f t="shared" si="2"/>
        <v>21</v>
      </c>
      <c r="R21" s="74">
        <f t="shared" ref="R21:R28" si="3">SUM(P21:Q21)</f>
        <v>109</v>
      </c>
    </row>
    <row r="22" spans="1:18">
      <c r="A22" s="75" t="s">
        <v>7</v>
      </c>
      <c r="B22" s="45"/>
      <c r="C22" s="45"/>
      <c r="D22" s="1">
        <v>769</v>
      </c>
      <c r="E22" s="2">
        <v>183</v>
      </c>
      <c r="F22" s="1">
        <v>674</v>
      </c>
      <c r="G22" s="2">
        <v>192</v>
      </c>
      <c r="H22" s="1">
        <v>426</v>
      </c>
      <c r="I22" s="2">
        <v>141</v>
      </c>
      <c r="J22" s="3">
        <v>177</v>
      </c>
      <c r="K22" s="2">
        <v>203</v>
      </c>
      <c r="L22" s="3">
        <v>159</v>
      </c>
      <c r="M22" s="2"/>
      <c r="N22" s="3"/>
      <c r="O22" s="76"/>
      <c r="P22" s="77">
        <f t="shared" si="2"/>
        <v>2205</v>
      </c>
      <c r="Q22" s="78">
        <f t="shared" si="2"/>
        <v>719</v>
      </c>
      <c r="R22" s="79">
        <f t="shared" si="3"/>
        <v>2924</v>
      </c>
    </row>
    <row r="23" spans="1:18">
      <c r="A23" s="75" t="s">
        <v>8</v>
      </c>
      <c r="B23" s="45"/>
      <c r="C23" s="45"/>
      <c r="D23" s="1">
        <v>3</v>
      </c>
      <c r="E23" s="2">
        <v>2</v>
      </c>
      <c r="F23" s="1">
        <v>16</v>
      </c>
      <c r="G23" s="2">
        <v>3</v>
      </c>
      <c r="H23" s="1">
        <v>14</v>
      </c>
      <c r="I23" s="2">
        <v>5</v>
      </c>
      <c r="J23" s="3">
        <v>13</v>
      </c>
      <c r="K23" s="2">
        <v>8</v>
      </c>
      <c r="L23" s="4"/>
      <c r="M23" s="5"/>
      <c r="N23" s="3"/>
      <c r="O23" s="76"/>
      <c r="P23" s="80">
        <f t="shared" si="2"/>
        <v>46</v>
      </c>
      <c r="Q23" s="78">
        <f t="shared" si="2"/>
        <v>18</v>
      </c>
      <c r="R23" s="81">
        <f t="shared" si="3"/>
        <v>64</v>
      </c>
    </row>
    <row r="24" spans="1:18">
      <c r="A24" s="75" t="s">
        <v>9</v>
      </c>
      <c r="B24" s="45"/>
      <c r="C24" s="45"/>
      <c r="D24" s="1">
        <v>4</v>
      </c>
      <c r="E24" s="2">
        <v>3</v>
      </c>
      <c r="F24" s="1">
        <v>9</v>
      </c>
      <c r="G24" s="2">
        <v>3</v>
      </c>
      <c r="H24" s="1">
        <v>1</v>
      </c>
      <c r="I24" s="2">
        <v>1</v>
      </c>
      <c r="J24" s="3">
        <v>37</v>
      </c>
      <c r="K24" s="2">
        <v>25</v>
      </c>
      <c r="L24" s="4"/>
      <c r="M24" s="5"/>
      <c r="N24" s="3"/>
      <c r="O24" s="76"/>
      <c r="P24" s="80">
        <f t="shared" si="2"/>
        <v>51</v>
      </c>
      <c r="Q24" s="78">
        <f t="shared" si="2"/>
        <v>32</v>
      </c>
      <c r="R24" s="82">
        <f t="shared" si="3"/>
        <v>83</v>
      </c>
    </row>
    <row r="25" spans="1:18">
      <c r="A25" s="75" t="s">
        <v>10</v>
      </c>
      <c r="B25" s="45"/>
      <c r="C25" s="45"/>
      <c r="D25" s="1">
        <v>31</v>
      </c>
      <c r="E25" s="2">
        <v>8</v>
      </c>
      <c r="F25" s="1">
        <v>47</v>
      </c>
      <c r="G25" s="2">
        <v>12</v>
      </c>
      <c r="H25" s="1">
        <v>32</v>
      </c>
      <c r="I25" s="2">
        <v>10</v>
      </c>
      <c r="J25" s="3">
        <v>50</v>
      </c>
      <c r="K25" s="2">
        <v>41</v>
      </c>
      <c r="L25" s="4">
        <v>6</v>
      </c>
      <c r="M25" s="5"/>
      <c r="N25" s="3"/>
      <c r="O25" s="76"/>
      <c r="P25" s="80">
        <f t="shared" si="2"/>
        <v>166</v>
      </c>
      <c r="Q25" s="78">
        <f t="shared" si="2"/>
        <v>71</v>
      </c>
      <c r="R25" s="81">
        <f t="shared" si="3"/>
        <v>237</v>
      </c>
    </row>
    <row r="26" spans="1:18">
      <c r="A26" s="75" t="s">
        <v>11</v>
      </c>
      <c r="B26" s="45"/>
      <c r="C26" s="45"/>
      <c r="D26" s="1">
        <v>288</v>
      </c>
      <c r="E26" s="2">
        <v>100</v>
      </c>
      <c r="F26" s="1">
        <v>295</v>
      </c>
      <c r="G26" s="2">
        <v>105</v>
      </c>
      <c r="H26" s="1">
        <v>267</v>
      </c>
      <c r="I26" s="2">
        <v>111</v>
      </c>
      <c r="J26" s="3">
        <v>228</v>
      </c>
      <c r="K26" s="2">
        <v>187</v>
      </c>
      <c r="L26" s="4">
        <v>89</v>
      </c>
      <c r="M26" s="5">
        <v>4</v>
      </c>
      <c r="N26" s="3"/>
      <c r="O26" s="76"/>
      <c r="P26" s="80">
        <f t="shared" si="2"/>
        <v>1167</v>
      </c>
      <c r="Q26" s="78">
        <f t="shared" si="2"/>
        <v>507</v>
      </c>
      <c r="R26" s="81">
        <f t="shared" si="3"/>
        <v>1674</v>
      </c>
    </row>
    <row r="27" spans="1:18">
      <c r="A27" s="75" t="s">
        <v>58</v>
      </c>
      <c r="B27" s="45"/>
      <c r="C27" s="45"/>
      <c r="D27" s="83">
        <v>30</v>
      </c>
      <c r="E27" s="84">
        <v>5</v>
      </c>
      <c r="F27" s="83">
        <v>19</v>
      </c>
      <c r="G27" s="84">
        <v>6</v>
      </c>
      <c r="H27" s="83">
        <v>49</v>
      </c>
      <c r="I27" s="84">
        <v>16</v>
      </c>
      <c r="J27" s="85">
        <v>61</v>
      </c>
      <c r="K27" s="84">
        <v>45</v>
      </c>
      <c r="L27" s="7">
        <v>80</v>
      </c>
      <c r="M27" s="86"/>
      <c r="N27" s="85"/>
      <c r="O27" s="87"/>
      <c r="P27" s="88">
        <f t="shared" si="2"/>
        <v>239</v>
      </c>
      <c r="Q27" s="89">
        <f t="shared" si="2"/>
        <v>72</v>
      </c>
      <c r="R27" s="90">
        <f t="shared" si="3"/>
        <v>311</v>
      </c>
    </row>
    <row r="28" spans="1:18" ht="15" thickBot="1">
      <c r="A28" s="91"/>
      <c r="B28" s="50"/>
      <c r="C28" s="50"/>
      <c r="D28" s="92">
        <f t="shared" ref="D28:N28" si="4">SUM(D21:D27)</f>
        <v>1212</v>
      </c>
      <c r="E28" s="93">
        <f t="shared" si="4"/>
        <v>321</v>
      </c>
      <c r="F28" s="94">
        <f t="shared" si="4"/>
        <v>1061</v>
      </c>
      <c r="G28" s="95">
        <f t="shared" si="4"/>
        <v>322</v>
      </c>
      <c r="H28" s="94">
        <f t="shared" si="4"/>
        <v>789</v>
      </c>
      <c r="I28" s="95">
        <f t="shared" si="4"/>
        <v>284</v>
      </c>
      <c r="J28" s="96">
        <f t="shared" si="4"/>
        <v>566</v>
      </c>
      <c r="K28" s="95">
        <f t="shared" si="4"/>
        <v>509</v>
      </c>
      <c r="L28" s="96">
        <f t="shared" si="4"/>
        <v>334</v>
      </c>
      <c r="M28" s="93">
        <f t="shared" si="4"/>
        <v>4</v>
      </c>
      <c r="N28" s="96">
        <f t="shared" si="4"/>
        <v>0</v>
      </c>
      <c r="O28" s="97"/>
      <c r="P28" s="98">
        <f>SUM(P21:P27)</f>
        <v>3962</v>
      </c>
      <c r="Q28" s="99">
        <f t="shared" si="2"/>
        <v>1440</v>
      </c>
      <c r="R28" s="100">
        <f t="shared" si="3"/>
        <v>5402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/>
      <c r="K29" s="228"/>
      <c r="L29" s="227"/>
      <c r="M29" s="227"/>
      <c r="N29" s="227"/>
      <c r="O29" s="229"/>
      <c r="P29" s="230">
        <f>SUM(D29:O29)</f>
        <v>0</v>
      </c>
      <c r="Q29" s="231"/>
      <c r="R29" s="17"/>
    </row>
    <row r="30" spans="1:18">
      <c r="A30" s="103" t="s">
        <v>13</v>
      </c>
      <c r="B30" s="45"/>
      <c r="C30" s="45"/>
      <c r="D30" s="218"/>
      <c r="E30" s="219"/>
      <c r="F30" s="217"/>
      <c r="G30" s="217"/>
      <c r="H30" s="217">
        <v>7</v>
      </c>
      <c r="I30" s="217"/>
      <c r="J30" s="218">
        <v>2</v>
      </c>
      <c r="K30" s="219"/>
      <c r="L30" s="218"/>
      <c r="M30" s="219"/>
      <c r="N30" s="218"/>
      <c r="O30" s="186"/>
      <c r="P30" s="209">
        <f t="shared" ref="P30:P35" si="5">SUM(D30:O30)</f>
        <v>9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52</v>
      </c>
      <c r="E31" s="217"/>
      <c r="F31" s="217">
        <v>47</v>
      </c>
      <c r="G31" s="217"/>
      <c r="H31" s="217">
        <v>12</v>
      </c>
      <c r="I31" s="217"/>
      <c r="J31" s="218">
        <v>26</v>
      </c>
      <c r="K31" s="219"/>
      <c r="L31" s="217">
        <v>27</v>
      </c>
      <c r="M31" s="217"/>
      <c r="N31" s="218"/>
      <c r="O31" s="186"/>
      <c r="P31" s="209">
        <f t="shared" si="5"/>
        <v>164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/>
      <c r="I32" s="217"/>
      <c r="J32" s="218"/>
      <c r="K32" s="219"/>
      <c r="L32" s="218"/>
      <c r="M32" s="218"/>
      <c r="N32" s="218"/>
      <c r="O32" s="186"/>
      <c r="P32" s="209">
        <f t="shared" si="5"/>
        <v>0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52</v>
      </c>
      <c r="E35" s="211"/>
      <c r="F35" s="211">
        <f>SUM(F29:G34)</f>
        <v>47</v>
      </c>
      <c r="G35" s="211"/>
      <c r="H35" s="211">
        <f>SUM(H29:I34)</f>
        <v>19</v>
      </c>
      <c r="I35" s="211"/>
      <c r="J35" s="211">
        <f>SUM(J29:K34)</f>
        <v>28</v>
      </c>
      <c r="K35" s="211"/>
      <c r="L35" s="211">
        <f>SUM(L29:M34)</f>
        <v>27</v>
      </c>
      <c r="M35" s="211"/>
      <c r="N35" s="211">
        <f>SUM(N29:O34)</f>
        <v>0</v>
      </c>
      <c r="O35" s="211"/>
      <c r="P35" s="212">
        <f t="shared" si="5"/>
        <v>173</v>
      </c>
      <c r="Q35" s="213"/>
      <c r="R35" s="107">
        <f>SUM(D35:O35)</f>
        <v>173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1241</v>
      </c>
      <c r="E37" s="8"/>
      <c r="F37" s="8">
        <f>SUM(F8+F9+F14+F15+F5+F7+F16)</f>
        <v>1189</v>
      </c>
      <c r="G37" s="8"/>
      <c r="H37" s="8">
        <f>SUM(H8+H9+H14+H15+H5+H7+H16)</f>
        <v>755</v>
      </c>
      <c r="I37" s="8"/>
      <c r="J37" s="8">
        <f>SUM(J8+J9+J14+J15+J5+J7+J16)</f>
        <v>904</v>
      </c>
      <c r="K37" s="8"/>
      <c r="L37" s="8">
        <f>SUM(L8+L9+L14+L15+L5+L7+L16)</f>
        <v>184</v>
      </c>
      <c r="M37" s="8"/>
      <c r="N37" s="8">
        <f>SUM(N8+N9+N14+N15+N5+N7+N16)</f>
        <v>0</v>
      </c>
      <c r="O37" s="8"/>
      <c r="P37" s="201">
        <f>SUM(D37+F37+H37+J37+L37+N37)</f>
        <v>4273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1247</v>
      </c>
      <c r="E38" s="8"/>
      <c r="F38" s="8">
        <f>SUM(F10+F11+F5+F14+F15+F16+F7)</f>
        <v>1190</v>
      </c>
      <c r="G38" s="8"/>
      <c r="H38" s="8">
        <f t="shared" ref="H38:N38" si="6">SUM(H10+H11+H5+H14+H15+H16+H7)</f>
        <v>759</v>
      </c>
      <c r="I38" s="8"/>
      <c r="J38" s="8">
        <f t="shared" si="6"/>
        <v>904</v>
      </c>
      <c r="K38" s="8"/>
      <c r="L38" s="8">
        <f t="shared" si="6"/>
        <v>184</v>
      </c>
      <c r="M38" s="8"/>
      <c r="N38" s="8">
        <f t="shared" si="6"/>
        <v>0</v>
      </c>
      <c r="O38" s="8"/>
      <c r="P38" s="201">
        <f>SUM(D38+F38+H38+J38+L38+N38)</f>
        <v>4284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1527</v>
      </c>
      <c r="E39" s="109"/>
      <c r="F39" s="109">
        <f>SUM(F12+F13+F14+F15+F16+F5+F7)</f>
        <v>1382</v>
      </c>
      <c r="G39" s="109"/>
      <c r="H39" s="109">
        <f t="shared" ref="H39:N39" si="7">SUM(H12+H13+H14+H15+H16+H5+H7)</f>
        <v>1067</v>
      </c>
      <c r="I39" s="109"/>
      <c r="J39" s="109">
        <f t="shared" si="7"/>
        <v>1069</v>
      </c>
      <c r="K39" s="109"/>
      <c r="L39" s="109">
        <f t="shared" si="7"/>
        <v>338</v>
      </c>
      <c r="M39" s="109"/>
      <c r="N39" s="109">
        <f t="shared" si="7"/>
        <v>0</v>
      </c>
      <c r="O39" s="109"/>
      <c r="P39" s="207">
        <f>SUM(D39+F39+H39+J39+L39+N39)</f>
        <v>5383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4015</v>
      </c>
      <c r="E40" s="114"/>
      <c r="F40" s="113">
        <f>SUM(F37:F39)</f>
        <v>3761</v>
      </c>
      <c r="G40" s="115"/>
      <c r="H40" s="113">
        <f>SUM(H37:H39)</f>
        <v>2581</v>
      </c>
      <c r="I40" s="114"/>
      <c r="J40" s="113">
        <f>SUM(J37:J39)</f>
        <v>2877</v>
      </c>
      <c r="K40" s="114"/>
      <c r="L40" s="113">
        <f>SUM(L37:L39)</f>
        <v>706</v>
      </c>
      <c r="M40" s="114"/>
      <c r="N40" s="113">
        <f>SUM(N37:N39)</f>
        <v>0</v>
      </c>
      <c r="O40" s="114"/>
      <c r="P40" s="190">
        <f>SUM(P37:P39)</f>
        <v>13940</v>
      </c>
      <c r="Q40" s="191"/>
      <c r="R40" s="107">
        <f>SUM(D40:N40)</f>
        <v>13940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20</v>
      </c>
      <c r="E42" s="122"/>
      <c r="F42" s="121">
        <v>25</v>
      </c>
      <c r="G42" s="122"/>
      <c r="H42" s="121">
        <v>29</v>
      </c>
      <c r="I42" s="122"/>
      <c r="J42" s="121">
        <v>67</v>
      </c>
      <c r="K42" s="122"/>
      <c r="L42" s="121"/>
      <c r="M42" s="123"/>
      <c r="N42" s="121"/>
      <c r="O42" s="124"/>
      <c r="P42" s="125">
        <f>SUM(D42+F42+H42+J42+L42+N42)</f>
        <v>141</v>
      </c>
      <c r="Q42" s="126"/>
      <c r="R42" s="108"/>
    </row>
    <row r="43" spans="1:18" ht="12" customHeight="1">
      <c r="A43" s="127" t="s">
        <v>67</v>
      </c>
      <c r="B43" s="9"/>
      <c r="C43" s="128"/>
      <c r="D43" s="129">
        <v>24</v>
      </c>
      <c r="E43" s="130"/>
      <c r="F43" s="129"/>
      <c r="G43" s="130"/>
      <c r="H43" s="129">
        <v>161</v>
      </c>
      <c r="I43" s="130"/>
      <c r="J43" s="129"/>
      <c r="K43" s="130"/>
      <c r="L43" s="129">
        <v>79</v>
      </c>
      <c r="M43" s="131"/>
      <c r="N43" s="129"/>
      <c r="O43" s="132"/>
      <c r="P43" s="133">
        <f>SUM(D43+F43+H43+J43+L43+N43)</f>
        <v>264</v>
      </c>
      <c r="Q43" s="134"/>
      <c r="R43" s="108"/>
    </row>
    <row r="44" spans="1:18" ht="12" customHeight="1">
      <c r="A44" s="127" t="s">
        <v>68</v>
      </c>
      <c r="B44" s="9"/>
      <c r="C44" s="128"/>
      <c r="D44" s="129">
        <v>174</v>
      </c>
      <c r="E44" s="130"/>
      <c r="F44" s="129">
        <v>226</v>
      </c>
      <c r="G44" s="130"/>
      <c r="H44" s="129">
        <v>454</v>
      </c>
      <c r="I44" s="130"/>
      <c r="J44" s="129">
        <v>394</v>
      </c>
      <c r="K44" s="130"/>
      <c r="L44" s="129"/>
      <c r="M44" s="131"/>
      <c r="N44" s="129"/>
      <c r="O44" s="132"/>
      <c r="P44" s="133">
        <f>SUM(D44+F44+H44+J44+L44+N44)</f>
        <v>1248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218</v>
      </c>
      <c r="E46" s="139"/>
      <c r="F46" s="139">
        <f>SUM(F42:F45)</f>
        <v>251</v>
      </c>
      <c r="G46" s="139"/>
      <c r="H46" s="139">
        <f>SUM(H42:H45)</f>
        <v>644</v>
      </c>
      <c r="I46" s="139"/>
      <c r="J46" s="139">
        <f>SUM(J42:J45)</f>
        <v>461</v>
      </c>
      <c r="K46" s="139"/>
      <c r="L46" s="139">
        <f>SUM(L42:L45)</f>
        <v>79</v>
      </c>
      <c r="M46" s="139"/>
      <c r="N46" s="139">
        <f>SUM(N42:N45)</f>
        <v>0</v>
      </c>
      <c r="O46" s="140"/>
      <c r="P46" s="141">
        <f>SUM(P42:P45)</f>
        <v>1653</v>
      </c>
      <c r="Q46" s="142"/>
      <c r="R46" s="143">
        <f>SUM(D46:O46)</f>
        <v>1653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P27" sqref="P27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37</v>
      </c>
      <c r="E2" s="187"/>
      <c r="F2" s="187" t="s">
        <v>37</v>
      </c>
      <c r="G2" s="187"/>
      <c r="H2" s="187" t="s">
        <v>37</v>
      </c>
      <c r="I2" s="187"/>
      <c r="J2" s="187" t="s">
        <v>37</v>
      </c>
      <c r="K2" s="187"/>
      <c r="L2" s="187" t="s">
        <v>37</v>
      </c>
      <c r="M2" s="187"/>
      <c r="N2" s="187" t="s">
        <v>37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31</v>
      </c>
      <c r="E3" s="188"/>
      <c r="F3" s="188" t="s">
        <v>32</v>
      </c>
      <c r="G3" s="188"/>
      <c r="H3" s="188" t="s">
        <v>33</v>
      </c>
      <c r="I3" s="188"/>
      <c r="J3" s="188" t="s">
        <v>34</v>
      </c>
      <c r="K3" s="188"/>
      <c r="L3" s="189" t="s">
        <v>103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298</v>
      </c>
      <c r="E5" s="25">
        <v>6900</v>
      </c>
      <c r="F5" s="24">
        <v>345</v>
      </c>
      <c r="G5" s="25">
        <v>8900</v>
      </c>
      <c r="H5" s="24">
        <v>281</v>
      </c>
      <c r="I5" s="25">
        <v>9350</v>
      </c>
      <c r="J5" s="24">
        <v>424</v>
      </c>
      <c r="K5" s="26">
        <v>13850</v>
      </c>
      <c r="L5" s="24">
        <v>249</v>
      </c>
      <c r="M5" s="25">
        <v>8825</v>
      </c>
      <c r="N5" s="24"/>
      <c r="O5" s="27"/>
      <c r="P5" s="28">
        <f t="shared" ref="P5:Q17" si="0">SUM(D5+F5+H5+J5+L5+N5)</f>
        <v>1597</v>
      </c>
      <c r="Q5" s="29">
        <f t="shared" si="0"/>
        <v>47825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33"/>
      <c r="P6" s="34">
        <f t="shared" si="0"/>
        <v>0</v>
      </c>
      <c r="Q6" s="29">
        <f t="shared" si="0"/>
        <v>0</v>
      </c>
      <c r="R6" s="17"/>
    </row>
    <row r="7" spans="1:18">
      <c r="A7" s="21" t="s">
        <v>16</v>
      </c>
      <c r="B7" s="22"/>
      <c r="C7" s="23"/>
      <c r="D7" s="30">
        <v>89</v>
      </c>
      <c r="E7" s="31"/>
      <c r="F7" s="30"/>
      <c r="G7" s="31"/>
      <c r="H7" s="30"/>
      <c r="I7" s="31"/>
      <c r="J7" s="30"/>
      <c r="K7" s="32"/>
      <c r="L7" s="30"/>
      <c r="M7" s="35"/>
      <c r="N7" s="30"/>
      <c r="O7" s="27"/>
      <c r="P7" s="34">
        <f>SUM(D7+F7+H7+J7+L7+N7)</f>
        <v>89</v>
      </c>
      <c r="Q7" s="29">
        <f>SUM(E7+G7+I7+K7+M7+O7)</f>
        <v>0</v>
      </c>
      <c r="R7" s="17"/>
    </row>
    <row r="8" spans="1:18">
      <c r="A8" s="21" t="s">
        <v>50</v>
      </c>
      <c r="B8" s="22"/>
      <c r="C8" s="23"/>
      <c r="D8" s="30"/>
      <c r="E8" s="31"/>
      <c r="F8" s="30">
        <v>4</v>
      </c>
      <c r="G8" s="31">
        <v>75</v>
      </c>
      <c r="H8" s="30"/>
      <c r="I8" s="31"/>
      <c r="J8" s="30">
        <v>14</v>
      </c>
      <c r="K8" s="32">
        <v>260</v>
      </c>
      <c r="L8" s="30"/>
      <c r="M8" s="31"/>
      <c r="N8" s="30"/>
      <c r="O8" s="27"/>
      <c r="P8" s="36">
        <f t="shared" si="0"/>
        <v>18</v>
      </c>
      <c r="Q8" s="37">
        <f t="shared" si="0"/>
        <v>335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27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>
        <v>4</v>
      </c>
      <c r="E10" s="31">
        <v>70</v>
      </c>
      <c r="F10" s="30">
        <v>3</v>
      </c>
      <c r="G10" s="31">
        <v>50</v>
      </c>
      <c r="H10" s="30">
        <v>8</v>
      </c>
      <c r="I10" s="31">
        <v>120</v>
      </c>
      <c r="J10" s="30">
        <v>4</v>
      </c>
      <c r="K10" s="32">
        <v>60</v>
      </c>
      <c r="L10" s="30">
        <v>5</v>
      </c>
      <c r="M10" s="31">
        <v>90</v>
      </c>
      <c r="N10" s="30"/>
      <c r="O10" s="27"/>
      <c r="P10" s="36">
        <f t="shared" si="0"/>
        <v>24</v>
      </c>
      <c r="Q10" s="37">
        <f t="shared" si="0"/>
        <v>390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27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285</v>
      </c>
      <c r="E12" s="31">
        <v>2737.5</v>
      </c>
      <c r="F12" s="30">
        <v>206</v>
      </c>
      <c r="G12" s="31">
        <v>2325</v>
      </c>
      <c r="H12" s="30">
        <v>548</v>
      </c>
      <c r="I12" s="31">
        <v>7362.5</v>
      </c>
      <c r="J12" s="30">
        <v>876</v>
      </c>
      <c r="K12" s="32">
        <v>11270</v>
      </c>
      <c r="L12" s="30">
        <v>665</v>
      </c>
      <c r="M12" s="31">
        <v>8920</v>
      </c>
      <c r="N12" s="30"/>
      <c r="O12" s="27"/>
      <c r="P12" s="36">
        <f t="shared" si="0"/>
        <v>2580</v>
      </c>
      <c r="Q12" s="37">
        <f t="shared" si="0"/>
        <v>32615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/>
      <c r="K13" s="32"/>
      <c r="L13" s="30"/>
      <c r="M13" s="31"/>
      <c r="N13" s="30"/>
      <c r="O13" s="27"/>
      <c r="P13" s="36">
        <f t="shared" si="0"/>
        <v>0</v>
      </c>
      <c r="Q13" s="37">
        <f t="shared" si="0"/>
        <v>0</v>
      </c>
      <c r="R13" s="17"/>
    </row>
    <row r="14" spans="1:18">
      <c r="A14" s="21" t="s">
        <v>53</v>
      </c>
      <c r="B14" s="22"/>
      <c r="C14" s="23"/>
      <c r="D14" s="30"/>
      <c r="E14" s="31"/>
      <c r="F14" s="30"/>
      <c r="G14" s="31"/>
      <c r="H14" s="30">
        <v>35</v>
      </c>
      <c r="I14" s="31">
        <v>875</v>
      </c>
      <c r="J14" s="30">
        <v>155</v>
      </c>
      <c r="K14" s="32">
        <v>3875</v>
      </c>
      <c r="L14" s="30">
        <v>85</v>
      </c>
      <c r="M14" s="31">
        <v>2125</v>
      </c>
      <c r="N14" s="30"/>
      <c r="O14" s="27"/>
      <c r="P14" s="36">
        <f t="shared" si="0"/>
        <v>275</v>
      </c>
      <c r="Q14" s="37">
        <f t="shared" si="0"/>
        <v>6875</v>
      </c>
      <c r="R14" s="17"/>
    </row>
    <row r="15" spans="1:18">
      <c r="A15" s="21" t="s">
        <v>54</v>
      </c>
      <c r="B15" s="39"/>
      <c r="C15" s="40"/>
      <c r="D15" s="41">
        <v>17</v>
      </c>
      <c r="E15" s="31"/>
      <c r="F15" s="41">
        <v>11</v>
      </c>
      <c r="G15" s="42"/>
      <c r="H15" s="41">
        <v>22</v>
      </c>
      <c r="I15" s="42"/>
      <c r="J15" s="41">
        <v>27</v>
      </c>
      <c r="K15" s="43"/>
      <c r="L15" s="41">
        <v>15</v>
      </c>
      <c r="M15" s="42"/>
      <c r="N15" s="41"/>
      <c r="O15" s="27"/>
      <c r="P15" s="44">
        <f>SUM(D15+F15+H15+J15+L15+N15)</f>
        <v>92</v>
      </c>
      <c r="Q15" s="37"/>
      <c r="R15" s="17"/>
    </row>
    <row r="16" spans="1:18">
      <c r="A16" s="21" t="s">
        <v>55</v>
      </c>
      <c r="B16" s="45"/>
      <c r="C16" s="45"/>
      <c r="D16" s="41">
        <v>368</v>
      </c>
      <c r="E16" s="31"/>
      <c r="F16" s="147">
        <v>405</v>
      </c>
      <c r="G16" s="148"/>
      <c r="H16" s="148">
        <v>701</v>
      </c>
      <c r="I16" s="148"/>
      <c r="J16" s="148">
        <v>725</v>
      </c>
      <c r="K16" s="148"/>
      <c r="L16" s="148"/>
      <c r="M16" s="148"/>
      <c r="N16" s="41"/>
      <c r="O16" s="149"/>
      <c r="P16" s="44">
        <f>SUM(D16+F16+H16+J16+L16+N16)</f>
        <v>2199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1061</v>
      </c>
      <c r="E18" s="52">
        <f t="shared" si="1"/>
        <v>9707.5</v>
      </c>
      <c r="F18" s="51">
        <f t="shared" si="1"/>
        <v>974</v>
      </c>
      <c r="G18" s="52">
        <f t="shared" si="1"/>
        <v>11350</v>
      </c>
      <c r="H18" s="51">
        <f t="shared" si="1"/>
        <v>1595</v>
      </c>
      <c r="I18" s="52">
        <f t="shared" si="1"/>
        <v>17707.5</v>
      </c>
      <c r="J18" s="51">
        <f t="shared" si="1"/>
        <v>2225</v>
      </c>
      <c r="K18" s="52">
        <f t="shared" si="1"/>
        <v>29315</v>
      </c>
      <c r="L18" s="51">
        <f t="shared" si="1"/>
        <v>1019</v>
      </c>
      <c r="M18" s="52">
        <f t="shared" si="1"/>
        <v>19960</v>
      </c>
      <c r="N18" s="51">
        <f t="shared" si="1"/>
        <v>0</v>
      </c>
      <c r="O18" s="53">
        <f t="shared" si="1"/>
        <v>0</v>
      </c>
      <c r="P18" s="54">
        <f t="shared" si="1"/>
        <v>6874</v>
      </c>
      <c r="Q18" s="55">
        <f t="shared" si="1"/>
        <v>88040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/>
      <c r="G21" s="69"/>
      <c r="H21" s="6">
        <v>21</v>
      </c>
      <c r="I21" s="69">
        <v>14</v>
      </c>
      <c r="J21" s="67">
        <v>2</v>
      </c>
      <c r="K21" s="68">
        <v>7</v>
      </c>
      <c r="L21" s="6"/>
      <c r="M21" s="69"/>
      <c r="N21" s="70"/>
      <c r="O21" s="71"/>
      <c r="P21" s="72">
        <f t="shared" ref="P21:Q28" si="2">SUM(D21+F21+H21+J21+L21+N21)</f>
        <v>23</v>
      </c>
      <c r="Q21" s="73">
        <f t="shared" si="2"/>
        <v>21</v>
      </c>
      <c r="R21" s="74">
        <f t="shared" ref="R21:R28" si="3">SUM(P21:Q21)</f>
        <v>44</v>
      </c>
    </row>
    <row r="22" spans="1:18">
      <c r="A22" s="75" t="s">
        <v>7</v>
      </c>
      <c r="B22" s="45"/>
      <c r="C22" s="45"/>
      <c r="D22" s="1">
        <v>312</v>
      </c>
      <c r="E22" s="2">
        <v>169</v>
      </c>
      <c r="F22" s="1">
        <v>89</v>
      </c>
      <c r="G22" s="2">
        <v>65</v>
      </c>
      <c r="H22" s="1">
        <v>108</v>
      </c>
      <c r="I22" s="2">
        <v>84</v>
      </c>
      <c r="J22" s="3">
        <v>128</v>
      </c>
      <c r="K22" s="2">
        <v>65</v>
      </c>
      <c r="L22" s="3">
        <v>63</v>
      </c>
      <c r="M22" s="2"/>
      <c r="N22" s="3"/>
      <c r="O22" s="76"/>
      <c r="P22" s="77">
        <f t="shared" si="2"/>
        <v>700</v>
      </c>
      <c r="Q22" s="78">
        <f t="shared" si="2"/>
        <v>383</v>
      </c>
      <c r="R22" s="79">
        <f t="shared" si="3"/>
        <v>1083</v>
      </c>
    </row>
    <row r="23" spans="1:18">
      <c r="A23" s="75" t="s">
        <v>8</v>
      </c>
      <c r="B23" s="45"/>
      <c r="C23" s="45"/>
      <c r="D23" s="1">
        <v>60</v>
      </c>
      <c r="E23" s="2">
        <v>33</v>
      </c>
      <c r="F23" s="1">
        <v>14</v>
      </c>
      <c r="G23" s="2">
        <v>12</v>
      </c>
      <c r="H23" s="1">
        <v>46</v>
      </c>
      <c r="I23" s="2">
        <v>35</v>
      </c>
      <c r="J23" s="3">
        <v>65</v>
      </c>
      <c r="K23" s="2">
        <v>36</v>
      </c>
      <c r="L23" s="4">
        <v>50</v>
      </c>
      <c r="M23" s="5"/>
      <c r="N23" s="3"/>
      <c r="O23" s="76"/>
      <c r="P23" s="80">
        <f t="shared" si="2"/>
        <v>235</v>
      </c>
      <c r="Q23" s="78">
        <f t="shared" si="2"/>
        <v>116</v>
      </c>
      <c r="R23" s="81">
        <f t="shared" si="3"/>
        <v>351</v>
      </c>
    </row>
    <row r="24" spans="1:18">
      <c r="A24" s="75" t="s">
        <v>9</v>
      </c>
      <c r="B24" s="45"/>
      <c r="C24" s="45"/>
      <c r="D24" s="1">
        <v>49</v>
      </c>
      <c r="E24" s="2">
        <v>25</v>
      </c>
      <c r="F24" s="1">
        <v>67</v>
      </c>
      <c r="G24" s="2">
        <v>49</v>
      </c>
      <c r="H24" s="1">
        <v>68</v>
      </c>
      <c r="I24" s="2">
        <v>56</v>
      </c>
      <c r="J24" s="3">
        <v>51</v>
      </c>
      <c r="K24" s="2">
        <v>23</v>
      </c>
      <c r="L24" s="4">
        <v>49</v>
      </c>
      <c r="M24" s="5"/>
      <c r="N24" s="3"/>
      <c r="O24" s="76"/>
      <c r="P24" s="80">
        <f t="shared" si="2"/>
        <v>284</v>
      </c>
      <c r="Q24" s="78">
        <f t="shared" si="2"/>
        <v>153</v>
      </c>
      <c r="R24" s="82">
        <f t="shared" si="3"/>
        <v>437</v>
      </c>
    </row>
    <row r="25" spans="1:18">
      <c r="A25" s="75" t="s">
        <v>10</v>
      </c>
      <c r="B25" s="45"/>
      <c r="C25" s="45"/>
      <c r="D25" s="1">
        <v>46</v>
      </c>
      <c r="E25" s="2">
        <v>27</v>
      </c>
      <c r="F25" s="1">
        <v>124</v>
      </c>
      <c r="G25" s="2">
        <v>85</v>
      </c>
      <c r="H25" s="1">
        <v>48</v>
      </c>
      <c r="I25" s="2">
        <v>42</v>
      </c>
      <c r="J25" s="3">
        <v>95</v>
      </c>
      <c r="K25" s="2">
        <v>43</v>
      </c>
      <c r="L25" s="4">
        <v>49</v>
      </c>
      <c r="M25" s="5"/>
      <c r="N25" s="3"/>
      <c r="O25" s="76"/>
      <c r="P25" s="80">
        <f t="shared" si="2"/>
        <v>362</v>
      </c>
      <c r="Q25" s="78">
        <f t="shared" si="2"/>
        <v>197</v>
      </c>
      <c r="R25" s="81">
        <f t="shared" si="3"/>
        <v>559</v>
      </c>
    </row>
    <row r="26" spans="1:18">
      <c r="A26" s="75" t="s">
        <v>11</v>
      </c>
      <c r="B26" s="45"/>
      <c r="C26" s="45"/>
      <c r="D26" s="1">
        <v>190</v>
      </c>
      <c r="E26" s="2">
        <v>120</v>
      </c>
      <c r="F26" s="1">
        <v>243</v>
      </c>
      <c r="G26" s="2">
        <v>189</v>
      </c>
      <c r="H26" s="1">
        <v>488</v>
      </c>
      <c r="I26" s="2">
        <v>415</v>
      </c>
      <c r="J26" s="3">
        <v>1009</v>
      </c>
      <c r="K26" s="2">
        <v>520</v>
      </c>
      <c r="L26" s="4">
        <v>712</v>
      </c>
      <c r="M26" s="5">
        <v>15</v>
      </c>
      <c r="N26" s="3"/>
      <c r="O26" s="76"/>
      <c r="P26" s="80">
        <f t="shared" si="2"/>
        <v>2642</v>
      </c>
      <c r="Q26" s="78">
        <f t="shared" si="2"/>
        <v>1259</v>
      </c>
      <c r="R26" s="81">
        <f t="shared" si="3"/>
        <v>3901</v>
      </c>
    </row>
    <row r="27" spans="1:18">
      <c r="A27" s="75" t="s">
        <v>58</v>
      </c>
      <c r="B27" s="45"/>
      <c r="C27" s="45"/>
      <c r="D27" s="83">
        <v>19</v>
      </c>
      <c r="E27" s="84">
        <v>11</v>
      </c>
      <c r="F27" s="83">
        <v>21</v>
      </c>
      <c r="G27" s="84">
        <v>16</v>
      </c>
      <c r="H27" s="83">
        <v>93</v>
      </c>
      <c r="I27" s="84">
        <v>77</v>
      </c>
      <c r="J27" s="85">
        <v>123</v>
      </c>
      <c r="K27" s="84">
        <v>58</v>
      </c>
      <c r="L27" s="7">
        <v>81</v>
      </c>
      <c r="M27" s="86"/>
      <c r="N27" s="85"/>
      <c r="O27" s="87"/>
      <c r="P27" s="88">
        <f t="shared" si="2"/>
        <v>337</v>
      </c>
      <c r="Q27" s="89">
        <f t="shared" si="2"/>
        <v>162</v>
      </c>
      <c r="R27" s="90">
        <f t="shared" si="3"/>
        <v>499</v>
      </c>
    </row>
    <row r="28" spans="1:18" ht="15" thickBot="1">
      <c r="A28" s="91"/>
      <c r="B28" s="50"/>
      <c r="C28" s="50"/>
      <c r="D28" s="92">
        <f t="shared" ref="D28:N28" si="4">SUM(D21:D27)</f>
        <v>676</v>
      </c>
      <c r="E28" s="93">
        <f t="shared" si="4"/>
        <v>385</v>
      </c>
      <c r="F28" s="94">
        <f t="shared" si="4"/>
        <v>558</v>
      </c>
      <c r="G28" s="95">
        <f t="shared" si="4"/>
        <v>416</v>
      </c>
      <c r="H28" s="94">
        <f t="shared" si="4"/>
        <v>872</v>
      </c>
      <c r="I28" s="95">
        <f t="shared" si="4"/>
        <v>723</v>
      </c>
      <c r="J28" s="96">
        <f t="shared" si="4"/>
        <v>1473</v>
      </c>
      <c r="K28" s="95">
        <f t="shared" si="4"/>
        <v>752</v>
      </c>
      <c r="L28" s="96">
        <f t="shared" si="4"/>
        <v>1004</v>
      </c>
      <c r="M28" s="93">
        <f t="shared" si="4"/>
        <v>15</v>
      </c>
      <c r="N28" s="96">
        <f t="shared" si="4"/>
        <v>0</v>
      </c>
      <c r="O28" s="97"/>
      <c r="P28" s="98">
        <f>SUM(P21:P27)</f>
        <v>4583</v>
      </c>
      <c r="Q28" s="99">
        <f t="shared" si="2"/>
        <v>2291</v>
      </c>
      <c r="R28" s="100">
        <f t="shared" si="3"/>
        <v>6874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>
        <v>1</v>
      </c>
      <c r="K29" s="228"/>
      <c r="L29" s="227">
        <v>1</v>
      </c>
      <c r="M29" s="227"/>
      <c r="N29" s="227"/>
      <c r="O29" s="229"/>
      <c r="P29" s="230">
        <f>SUM(D29:O29)</f>
        <v>2</v>
      </c>
      <c r="Q29" s="231"/>
      <c r="R29" s="17"/>
    </row>
    <row r="30" spans="1:18">
      <c r="A30" s="103" t="s">
        <v>13</v>
      </c>
      <c r="B30" s="45"/>
      <c r="C30" s="45"/>
      <c r="D30" s="218"/>
      <c r="E30" s="219"/>
      <c r="F30" s="217">
        <v>10</v>
      </c>
      <c r="G30" s="217"/>
      <c r="H30" s="217">
        <v>8</v>
      </c>
      <c r="I30" s="217"/>
      <c r="J30" s="218">
        <v>10</v>
      </c>
      <c r="K30" s="219"/>
      <c r="L30" s="218">
        <v>3</v>
      </c>
      <c r="M30" s="219"/>
      <c r="N30" s="218"/>
      <c r="O30" s="186"/>
      <c r="P30" s="209">
        <f t="shared" ref="P30:P35" si="5">SUM(D30:O30)</f>
        <v>31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51</v>
      </c>
      <c r="E31" s="217"/>
      <c r="F31" s="217">
        <v>34</v>
      </c>
      <c r="G31" s="217"/>
      <c r="H31" s="217">
        <v>45</v>
      </c>
      <c r="I31" s="217"/>
      <c r="J31" s="218">
        <v>467</v>
      </c>
      <c r="K31" s="219"/>
      <c r="L31" s="217">
        <v>291</v>
      </c>
      <c r="M31" s="217"/>
      <c r="N31" s="218"/>
      <c r="O31" s="186"/>
      <c r="P31" s="209">
        <f t="shared" si="5"/>
        <v>888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>
        <v>4</v>
      </c>
      <c r="I32" s="217"/>
      <c r="J32" s="218">
        <v>2</v>
      </c>
      <c r="K32" s="219"/>
      <c r="L32" s="218"/>
      <c r="M32" s="218"/>
      <c r="N32" s="218"/>
      <c r="O32" s="186"/>
      <c r="P32" s="209">
        <f t="shared" si="5"/>
        <v>6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51</v>
      </c>
      <c r="E35" s="211"/>
      <c r="F35" s="211">
        <f>SUM(F29:G34)</f>
        <v>44</v>
      </c>
      <c r="G35" s="211"/>
      <c r="H35" s="211">
        <f>SUM(H29:I34)</f>
        <v>57</v>
      </c>
      <c r="I35" s="211"/>
      <c r="J35" s="211">
        <f>SUM(J29:K34)</f>
        <v>480</v>
      </c>
      <c r="K35" s="211"/>
      <c r="L35" s="211">
        <f>SUM(L29:M34)</f>
        <v>295</v>
      </c>
      <c r="M35" s="211"/>
      <c r="N35" s="211">
        <f>SUM(N29:O34)</f>
        <v>0</v>
      </c>
      <c r="O35" s="211"/>
      <c r="P35" s="212">
        <f t="shared" si="5"/>
        <v>927</v>
      </c>
      <c r="Q35" s="213"/>
      <c r="R35" s="107">
        <f>SUM(D35:O35)</f>
        <v>927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772</v>
      </c>
      <c r="E37" s="8"/>
      <c r="F37" s="8">
        <f>SUM(F8+F9+F14+F15+F5+F7+F16)</f>
        <v>765</v>
      </c>
      <c r="G37" s="8"/>
      <c r="H37" s="8">
        <f>SUM(H8+H9+H14+H15+H5+H7+H16)</f>
        <v>1039</v>
      </c>
      <c r="I37" s="8"/>
      <c r="J37" s="8">
        <f>SUM(J8+J9+J14+J15+J5+J7+J16)</f>
        <v>1345</v>
      </c>
      <c r="K37" s="8"/>
      <c r="L37" s="8">
        <f>SUM(L8+L9+L14+L15+L5+L7+L16)</f>
        <v>349</v>
      </c>
      <c r="M37" s="8"/>
      <c r="N37" s="8">
        <f>SUM(N8+N9+N14+N15+N5+N7+N16)</f>
        <v>0</v>
      </c>
      <c r="O37" s="8"/>
      <c r="P37" s="201">
        <f>SUM(D37+F37+H37+J37+L37+N37)</f>
        <v>4270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776</v>
      </c>
      <c r="E38" s="8"/>
      <c r="F38" s="8">
        <f>SUM(F10+F11+F5+F14+F15+F16+F7)</f>
        <v>764</v>
      </c>
      <c r="G38" s="8"/>
      <c r="H38" s="8">
        <f t="shared" ref="H38:N38" si="6">SUM(H10+H11+H5+H14+H15+H16+H7)</f>
        <v>1047</v>
      </c>
      <c r="I38" s="8"/>
      <c r="J38" s="8">
        <f t="shared" si="6"/>
        <v>1335</v>
      </c>
      <c r="K38" s="8"/>
      <c r="L38" s="8">
        <f t="shared" si="6"/>
        <v>354</v>
      </c>
      <c r="M38" s="8"/>
      <c r="N38" s="8">
        <f t="shared" si="6"/>
        <v>0</v>
      </c>
      <c r="O38" s="8"/>
      <c r="P38" s="201">
        <f>SUM(D38+F38+H38+J38+L38+N38)</f>
        <v>4276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1057</v>
      </c>
      <c r="E39" s="109"/>
      <c r="F39" s="109">
        <f>SUM(F12+F13+F14+F15+F16+F5+F7)</f>
        <v>967</v>
      </c>
      <c r="G39" s="109"/>
      <c r="H39" s="109">
        <f t="shared" ref="H39:N39" si="7">SUM(H12+H13+H14+H15+H16+H5+H7)</f>
        <v>1587</v>
      </c>
      <c r="I39" s="109"/>
      <c r="J39" s="109">
        <f t="shared" si="7"/>
        <v>2207</v>
      </c>
      <c r="K39" s="109"/>
      <c r="L39" s="109">
        <f t="shared" si="7"/>
        <v>1014</v>
      </c>
      <c r="M39" s="109"/>
      <c r="N39" s="109">
        <f t="shared" si="7"/>
        <v>0</v>
      </c>
      <c r="O39" s="109"/>
      <c r="P39" s="207">
        <f>SUM(D39+F39+H39+J39+L39+N39)</f>
        <v>6832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2605</v>
      </c>
      <c r="E40" s="114"/>
      <c r="F40" s="113">
        <f>SUM(F37:F39)</f>
        <v>2496</v>
      </c>
      <c r="G40" s="115"/>
      <c r="H40" s="113">
        <f>SUM(H37:H39)</f>
        <v>3673</v>
      </c>
      <c r="I40" s="114"/>
      <c r="J40" s="113">
        <f>SUM(J37:J39)</f>
        <v>4887</v>
      </c>
      <c r="K40" s="114"/>
      <c r="L40" s="113">
        <f>SUM(L37:L39)</f>
        <v>1717</v>
      </c>
      <c r="M40" s="114"/>
      <c r="N40" s="113">
        <f>SUM(N37:N39)</f>
        <v>0</v>
      </c>
      <c r="O40" s="114"/>
      <c r="P40" s="190">
        <f>SUM(P37:P39)</f>
        <v>15378</v>
      </c>
      <c r="Q40" s="191"/>
      <c r="R40" s="107">
        <f>SUM(D40:N40)</f>
        <v>15378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33</v>
      </c>
      <c r="E42" s="122"/>
      <c r="F42" s="121">
        <v>37</v>
      </c>
      <c r="G42" s="122"/>
      <c r="H42" s="121">
        <v>175</v>
      </c>
      <c r="I42" s="122"/>
      <c r="J42" s="121">
        <v>194</v>
      </c>
      <c r="K42" s="122"/>
      <c r="L42" s="121">
        <v>158</v>
      </c>
      <c r="M42" s="123"/>
      <c r="N42" s="121"/>
      <c r="O42" s="124"/>
      <c r="P42" s="125">
        <f>SUM(D42+F42+H42+J42+L42+N42)</f>
        <v>597</v>
      </c>
      <c r="Q42" s="126"/>
      <c r="R42" s="108"/>
    </row>
    <row r="43" spans="1:18" ht="12" customHeight="1">
      <c r="A43" s="127" t="s">
        <v>67</v>
      </c>
      <c r="B43" s="9"/>
      <c r="C43" s="128"/>
      <c r="D43" s="129">
        <v>92</v>
      </c>
      <c r="E43" s="130"/>
      <c r="F43" s="129"/>
      <c r="G43" s="130"/>
      <c r="H43" s="129"/>
      <c r="I43" s="130"/>
      <c r="J43" s="129">
        <v>50</v>
      </c>
      <c r="K43" s="130"/>
      <c r="L43" s="129">
        <v>806</v>
      </c>
      <c r="M43" s="131"/>
      <c r="N43" s="129"/>
      <c r="O43" s="132"/>
      <c r="P43" s="133">
        <f>SUM(D43+F43+H43+J43+L43+N43)</f>
        <v>948</v>
      </c>
      <c r="Q43" s="134"/>
      <c r="R43" s="108"/>
    </row>
    <row r="44" spans="1:18" ht="12" customHeight="1">
      <c r="A44" s="127" t="s">
        <v>68</v>
      </c>
      <c r="B44" s="9"/>
      <c r="C44" s="128"/>
      <c r="D44" s="129">
        <v>279</v>
      </c>
      <c r="E44" s="130"/>
      <c r="F44" s="129">
        <v>464</v>
      </c>
      <c r="G44" s="130"/>
      <c r="H44" s="129">
        <v>589</v>
      </c>
      <c r="I44" s="130"/>
      <c r="J44" s="129">
        <v>156</v>
      </c>
      <c r="K44" s="130"/>
      <c r="L44" s="129">
        <v>294</v>
      </c>
      <c r="M44" s="131"/>
      <c r="N44" s="129"/>
      <c r="O44" s="132"/>
      <c r="P44" s="133">
        <f>SUM(D44+F44+H44+J44+L44+N44)</f>
        <v>1782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404</v>
      </c>
      <c r="E46" s="139"/>
      <c r="F46" s="139">
        <f>SUM(F42:F45)</f>
        <v>501</v>
      </c>
      <c r="G46" s="139"/>
      <c r="H46" s="139">
        <f>SUM(H42:H45)</f>
        <v>764</v>
      </c>
      <c r="I46" s="139"/>
      <c r="J46" s="139">
        <f>SUM(J42:J45)</f>
        <v>400</v>
      </c>
      <c r="K46" s="139"/>
      <c r="L46" s="139">
        <f>SUM(L42:L45)</f>
        <v>1258</v>
      </c>
      <c r="M46" s="139"/>
      <c r="N46" s="139">
        <f>SUM(N42:N45)</f>
        <v>0</v>
      </c>
      <c r="O46" s="140"/>
      <c r="P46" s="141">
        <f>SUM(P42:P45)</f>
        <v>3327</v>
      </c>
      <c r="Q46" s="142"/>
      <c r="R46" s="143">
        <f>SUM(D46:O46)</f>
        <v>3327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M28" sqref="M28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4" width="5.42578125" style="12" customWidth="1"/>
    <col min="15" max="15" width="8.5703125" style="180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38</v>
      </c>
      <c r="E2" s="187"/>
      <c r="F2" s="187" t="s">
        <v>38</v>
      </c>
      <c r="G2" s="187"/>
      <c r="H2" s="187" t="s">
        <v>38</v>
      </c>
      <c r="I2" s="187"/>
      <c r="J2" s="187" t="s">
        <v>38</v>
      </c>
      <c r="K2" s="187"/>
      <c r="L2" s="187" t="s">
        <v>38</v>
      </c>
      <c r="M2" s="187"/>
      <c r="N2" s="187" t="s">
        <v>38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104</v>
      </c>
      <c r="E3" s="188"/>
      <c r="F3" s="188" t="s">
        <v>39</v>
      </c>
      <c r="G3" s="188"/>
      <c r="H3" s="188" t="s">
        <v>40</v>
      </c>
      <c r="I3" s="188"/>
      <c r="J3" s="188" t="s">
        <v>41</v>
      </c>
      <c r="K3" s="188"/>
      <c r="L3" s="189" t="s">
        <v>42</v>
      </c>
      <c r="M3" s="189"/>
      <c r="N3" s="189">
        <v>31</v>
      </c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65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/>
      <c r="C5" s="23"/>
      <c r="D5" s="24">
        <v>73</v>
      </c>
      <c r="E5" s="25">
        <v>2525</v>
      </c>
      <c r="F5" s="24">
        <v>271</v>
      </c>
      <c r="G5" s="25">
        <v>9725</v>
      </c>
      <c r="H5" s="24">
        <v>162</v>
      </c>
      <c r="I5" s="25">
        <v>6225</v>
      </c>
      <c r="J5" s="24">
        <v>177</v>
      </c>
      <c r="K5" s="26">
        <v>6825</v>
      </c>
      <c r="L5" s="24">
        <v>121</v>
      </c>
      <c r="M5" s="25">
        <v>4775</v>
      </c>
      <c r="N5" s="24">
        <v>20</v>
      </c>
      <c r="O5" s="166">
        <v>925</v>
      </c>
      <c r="P5" s="28">
        <f t="shared" ref="P5:Q17" si="0">SUM(D5+F5+H5+J5+L5+N5)</f>
        <v>824</v>
      </c>
      <c r="Q5" s="29">
        <f t="shared" si="0"/>
        <v>31000</v>
      </c>
      <c r="R5" s="17"/>
    </row>
    <row r="6" spans="1:18">
      <c r="A6" s="21" t="s">
        <v>49</v>
      </c>
      <c r="B6" s="22"/>
      <c r="C6" s="23"/>
      <c r="D6" s="30"/>
      <c r="E6" s="31"/>
      <c r="F6" s="30"/>
      <c r="G6" s="31"/>
      <c r="H6" s="30"/>
      <c r="I6" s="31"/>
      <c r="J6" s="30"/>
      <c r="K6" s="32"/>
      <c r="L6" s="30"/>
      <c r="M6" s="31"/>
      <c r="N6" s="30"/>
      <c r="O6" s="167"/>
      <c r="P6" s="34">
        <f t="shared" si="0"/>
        <v>0</v>
      </c>
      <c r="Q6" s="29">
        <f t="shared" si="0"/>
        <v>0</v>
      </c>
      <c r="R6" s="17"/>
    </row>
    <row r="7" spans="1:18" s="152" customFormat="1" ht="15">
      <c r="A7" s="155" t="s">
        <v>16</v>
      </c>
      <c r="B7" s="156"/>
      <c r="C7" s="157"/>
      <c r="D7" s="158"/>
      <c r="E7" s="159"/>
      <c r="F7" s="158"/>
      <c r="G7" s="159"/>
      <c r="H7" s="158"/>
      <c r="I7" s="159"/>
      <c r="J7" s="158"/>
      <c r="K7" s="160"/>
      <c r="L7" s="158"/>
      <c r="M7" s="161"/>
      <c r="N7" s="158"/>
      <c r="O7" s="168"/>
      <c r="P7" s="163">
        <f>SUM(D7+F7+H7+J7+L7+N7)</f>
        <v>0</v>
      </c>
      <c r="Q7" s="164">
        <f>SUM(E7+G7+I7+K7+M7+O7)</f>
        <v>0</v>
      </c>
      <c r="R7" s="106"/>
    </row>
    <row r="8" spans="1:18">
      <c r="A8" s="21" t="s">
        <v>50</v>
      </c>
      <c r="B8" s="22"/>
      <c r="C8" s="23"/>
      <c r="D8" s="30"/>
      <c r="E8" s="31"/>
      <c r="F8" s="30">
        <v>3</v>
      </c>
      <c r="G8" s="31">
        <v>60</v>
      </c>
      <c r="H8" s="30">
        <v>3</v>
      </c>
      <c r="I8" s="31">
        <v>75</v>
      </c>
      <c r="J8" s="30">
        <v>2</v>
      </c>
      <c r="K8" s="32">
        <v>45</v>
      </c>
      <c r="L8" s="30"/>
      <c r="M8" s="31"/>
      <c r="N8" s="30"/>
      <c r="O8" s="166"/>
      <c r="P8" s="36">
        <f t="shared" si="0"/>
        <v>8</v>
      </c>
      <c r="Q8" s="37">
        <f t="shared" si="0"/>
        <v>180</v>
      </c>
      <c r="R8" s="17"/>
    </row>
    <row r="9" spans="1:18">
      <c r="A9" s="21" t="s">
        <v>50</v>
      </c>
      <c r="B9" s="22"/>
      <c r="C9" s="23"/>
      <c r="D9" s="30"/>
      <c r="E9" s="31"/>
      <c r="F9" s="30"/>
      <c r="G9" s="31"/>
      <c r="H9" s="30"/>
      <c r="I9" s="31"/>
      <c r="J9" s="30"/>
      <c r="K9" s="32"/>
      <c r="L9" s="30"/>
      <c r="M9" s="31"/>
      <c r="N9" s="30"/>
      <c r="O9" s="166"/>
      <c r="P9" s="36">
        <f>SUM(D9+F9+H9+J9+L9+N9)</f>
        <v>0</v>
      </c>
      <c r="Q9" s="37">
        <f>SUM(E9+G9+I9+K9+M9+O9)</f>
        <v>0</v>
      </c>
      <c r="R9" s="17"/>
    </row>
    <row r="10" spans="1:18">
      <c r="A10" s="21" t="s">
        <v>51</v>
      </c>
      <c r="B10" s="22"/>
      <c r="C10" s="23"/>
      <c r="D10" s="30"/>
      <c r="E10" s="31"/>
      <c r="F10" s="30">
        <v>10</v>
      </c>
      <c r="G10" s="31">
        <v>110</v>
      </c>
      <c r="H10" s="30">
        <v>3</v>
      </c>
      <c r="I10" s="31">
        <v>50</v>
      </c>
      <c r="J10" s="30">
        <v>10</v>
      </c>
      <c r="K10" s="32">
        <v>170</v>
      </c>
      <c r="L10" s="30">
        <v>29</v>
      </c>
      <c r="M10" s="31">
        <v>460</v>
      </c>
      <c r="N10" s="30">
        <v>1</v>
      </c>
      <c r="O10" s="166">
        <v>10</v>
      </c>
      <c r="P10" s="36">
        <f t="shared" si="0"/>
        <v>53</v>
      </c>
      <c r="Q10" s="37">
        <f t="shared" si="0"/>
        <v>800</v>
      </c>
      <c r="R10" s="17"/>
    </row>
    <row r="11" spans="1:18">
      <c r="A11" s="21" t="s">
        <v>51</v>
      </c>
      <c r="B11" s="22"/>
      <c r="C11" s="38"/>
      <c r="D11" s="30"/>
      <c r="E11" s="31"/>
      <c r="F11" s="30"/>
      <c r="G11" s="31"/>
      <c r="H11" s="30"/>
      <c r="I11" s="31"/>
      <c r="J11" s="30"/>
      <c r="K11" s="32"/>
      <c r="L11" s="30"/>
      <c r="M11" s="31"/>
      <c r="N11" s="30"/>
      <c r="O11" s="166"/>
      <c r="P11" s="36">
        <f t="shared" si="0"/>
        <v>0</v>
      </c>
      <c r="Q11" s="37">
        <f t="shared" si="0"/>
        <v>0</v>
      </c>
      <c r="R11" s="17"/>
    </row>
    <row r="12" spans="1:18">
      <c r="A12" s="21" t="s">
        <v>52</v>
      </c>
      <c r="B12" s="22"/>
      <c r="C12" s="23"/>
      <c r="D12" s="30">
        <v>199</v>
      </c>
      <c r="E12" s="31">
        <v>2460</v>
      </c>
      <c r="F12" s="30">
        <v>519</v>
      </c>
      <c r="G12" s="31">
        <v>6680</v>
      </c>
      <c r="H12" s="30">
        <v>327</v>
      </c>
      <c r="I12" s="31">
        <v>4880</v>
      </c>
      <c r="J12" s="30">
        <v>282</v>
      </c>
      <c r="K12" s="32">
        <v>4580</v>
      </c>
      <c r="L12" s="30">
        <v>203</v>
      </c>
      <c r="M12" s="31">
        <v>3330</v>
      </c>
      <c r="N12" s="30">
        <v>27</v>
      </c>
      <c r="O12" s="166">
        <v>450</v>
      </c>
      <c r="P12" s="36">
        <f t="shared" si="0"/>
        <v>1557</v>
      </c>
      <c r="Q12" s="37">
        <f t="shared" si="0"/>
        <v>22380</v>
      </c>
      <c r="R12" s="17"/>
    </row>
    <row r="13" spans="1:18">
      <c r="A13" s="21" t="s">
        <v>52</v>
      </c>
      <c r="B13" s="22"/>
      <c r="C13" s="38"/>
      <c r="D13" s="30"/>
      <c r="E13" s="31"/>
      <c r="F13" s="30"/>
      <c r="G13" s="31"/>
      <c r="H13" s="30"/>
      <c r="I13" s="31"/>
      <c r="J13" s="30"/>
      <c r="K13" s="32"/>
      <c r="L13" s="30"/>
      <c r="M13" s="31"/>
      <c r="N13" s="30"/>
      <c r="O13" s="166"/>
      <c r="P13" s="36">
        <f t="shared" si="0"/>
        <v>0</v>
      </c>
      <c r="Q13" s="37">
        <f t="shared" si="0"/>
        <v>0</v>
      </c>
      <c r="R13" s="17"/>
    </row>
    <row r="14" spans="1:18">
      <c r="A14" s="21" t="s">
        <v>53</v>
      </c>
      <c r="B14" s="22"/>
      <c r="C14" s="23"/>
      <c r="D14" s="30">
        <v>45</v>
      </c>
      <c r="E14" s="31">
        <v>1125</v>
      </c>
      <c r="F14" s="30">
        <v>160</v>
      </c>
      <c r="G14" s="31">
        <v>4000</v>
      </c>
      <c r="H14" s="30">
        <v>145</v>
      </c>
      <c r="I14" s="31">
        <v>3625</v>
      </c>
      <c r="J14" s="30">
        <v>85</v>
      </c>
      <c r="K14" s="32">
        <v>2000</v>
      </c>
      <c r="L14" s="30">
        <v>75</v>
      </c>
      <c r="M14" s="31">
        <v>1875</v>
      </c>
      <c r="N14" s="30"/>
      <c r="O14" s="166"/>
      <c r="P14" s="36">
        <f t="shared" si="0"/>
        <v>510</v>
      </c>
      <c r="Q14" s="37">
        <f t="shared" si="0"/>
        <v>12625</v>
      </c>
      <c r="R14" s="17"/>
    </row>
    <row r="15" spans="1:18">
      <c r="A15" s="21" t="s">
        <v>54</v>
      </c>
      <c r="B15" s="39"/>
      <c r="C15" s="40"/>
      <c r="D15" s="41">
        <v>3</v>
      </c>
      <c r="E15" s="31"/>
      <c r="F15" s="41">
        <v>14</v>
      </c>
      <c r="G15" s="42"/>
      <c r="H15" s="41">
        <v>13</v>
      </c>
      <c r="I15" s="42"/>
      <c r="J15" s="41">
        <v>25</v>
      </c>
      <c r="K15" s="43"/>
      <c r="L15" s="41">
        <v>4</v>
      </c>
      <c r="M15" s="42"/>
      <c r="N15" s="41">
        <v>8</v>
      </c>
      <c r="O15" s="166"/>
      <c r="P15" s="44">
        <f>SUM(D15+F15+H15+J15+L15+N15)</f>
        <v>67</v>
      </c>
      <c r="Q15" s="37"/>
      <c r="R15" s="17"/>
    </row>
    <row r="16" spans="1:18">
      <c r="A16" s="21" t="s">
        <v>55</v>
      </c>
      <c r="B16" s="45"/>
      <c r="C16" s="45"/>
      <c r="D16" s="41">
        <v>821</v>
      </c>
      <c r="E16" s="31"/>
      <c r="F16" s="147">
        <v>619</v>
      </c>
      <c r="G16" s="148"/>
      <c r="H16" s="148">
        <v>547</v>
      </c>
      <c r="I16" s="148"/>
      <c r="J16" s="148">
        <v>416</v>
      </c>
      <c r="K16" s="148"/>
      <c r="L16" s="148">
        <v>397</v>
      </c>
      <c r="M16" s="148"/>
      <c r="N16" s="41"/>
      <c r="O16" s="149"/>
      <c r="P16" s="44">
        <f>SUM(D16+F16+H16+J16+L16+N16)</f>
        <v>2800</v>
      </c>
      <c r="Q16" s="37"/>
      <c r="R16" s="17"/>
    </row>
    <row r="17" spans="1:18">
      <c r="A17" s="46" t="s">
        <v>56</v>
      </c>
      <c r="B17" s="47"/>
      <c r="C17" s="47"/>
      <c r="D17" s="4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48"/>
      <c r="Q17" s="37">
        <f t="shared" si="0"/>
        <v>0</v>
      </c>
      <c r="R17" s="17"/>
    </row>
    <row r="18" spans="1:18" ht="15" thickBot="1">
      <c r="A18" s="49"/>
      <c r="B18" s="50"/>
      <c r="C18" s="50"/>
      <c r="D18" s="51">
        <f t="shared" ref="D18:Q18" si="1">SUM(D5:D17)</f>
        <v>1141</v>
      </c>
      <c r="E18" s="52">
        <f t="shared" si="1"/>
        <v>6110</v>
      </c>
      <c r="F18" s="51">
        <f t="shared" si="1"/>
        <v>1596</v>
      </c>
      <c r="G18" s="52">
        <f t="shared" si="1"/>
        <v>20575</v>
      </c>
      <c r="H18" s="51">
        <f t="shared" si="1"/>
        <v>1200</v>
      </c>
      <c r="I18" s="52">
        <f t="shared" si="1"/>
        <v>14855</v>
      </c>
      <c r="J18" s="51">
        <f t="shared" si="1"/>
        <v>997</v>
      </c>
      <c r="K18" s="52">
        <f t="shared" si="1"/>
        <v>13620</v>
      </c>
      <c r="L18" s="51">
        <f t="shared" si="1"/>
        <v>829</v>
      </c>
      <c r="M18" s="52">
        <f t="shared" si="1"/>
        <v>10440</v>
      </c>
      <c r="N18" s="51">
        <f t="shared" si="1"/>
        <v>56</v>
      </c>
      <c r="O18" s="169">
        <f t="shared" si="1"/>
        <v>1385</v>
      </c>
      <c r="P18" s="54">
        <f t="shared" si="1"/>
        <v>5819</v>
      </c>
      <c r="Q18" s="55">
        <f t="shared" si="1"/>
        <v>66985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170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/>
      <c r="G21" s="69"/>
      <c r="H21" s="6"/>
      <c r="I21" s="69"/>
      <c r="J21" s="67"/>
      <c r="K21" s="68"/>
      <c r="L21" s="6"/>
      <c r="M21" s="69"/>
      <c r="N21" s="70"/>
      <c r="O21" s="171"/>
      <c r="P21" s="72">
        <f t="shared" ref="P21:Q28" si="2">SUM(D21+F21+H21+J21+L21+N21)</f>
        <v>0</v>
      </c>
      <c r="Q21" s="73">
        <f t="shared" si="2"/>
        <v>0</v>
      </c>
      <c r="R21" s="74">
        <f t="shared" ref="R21:R28" si="3">SUM(P21:Q21)</f>
        <v>0</v>
      </c>
    </row>
    <row r="22" spans="1:18">
      <c r="A22" s="75" t="s">
        <v>7</v>
      </c>
      <c r="B22" s="45"/>
      <c r="C22" s="45"/>
      <c r="D22" s="1">
        <v>39</v>
      </c>
      <c r="E22" s="2">
        <v>50</v>
      </c>
      <c r="F22" s="1">
        <v>60</v>
      </c>
      <c r="G22" s="2">
        <v>43</v>
      </c>
      <c r="H22" s="1">
        <v>58</v>
      </c>
      <c r="I22" s="2">
        <v>49</v>
      </c>
      <c r="J22" s="3">
        <v>40</v>
      </c>
      <c r="K22" s="2">
        <v>29</v>
      </c>
      <c r="L22" s="3">
        <v>16</v>
      </c>
      <c r="M22" s="2">
        <v>16</v>
      </c>
      <c r="N22" s="3"/>
      <c r="O22" s="172"/>
      <c r="P22" s="77">
        <f t="shared" si="2"/>
        <v>213</v>
      </c>
      <c r="Q22" s="78">
        <f t="shared" si="2"/>
        <v>187</v>
      </c>
      <c r="R22" s="79">
        <f t="shared" si="3"/>
        <v>400</v>
      </c>
    </row>
    <row r="23" spans="1:18">
      <c r="A23" s="75" t="s">
        <v>8</v>
      </c>
      <c r="B23" s="45"/>
      <c r="C23" s="45"/>
      <c r="D23" s="1">
        <v>22</v>
      </c>
      <c r="E23" s="2">
        <v>41</v>
      </c>
      <c r="F23" s="1">
        <v>31</v>
      </c>
      <c r="G23" s="2">
        <v>19</v>
      </c>
      <c r="H23" s="1">
        <v>17</v>
      </c>
      <c r="I23" s="2">
        <v>16</v>
      </c>
      <c r="J23" s="3">
        <v>10</v>
      </c>
      <c r="K23" s="2">
        <v>9</v>
      </c>
      <c r="L23" s="4">
        <v>6</v>
      </c>
      <c r="M23" s="5">
        <v>4</v>
      </c>
      <c r="N23" s="3"/>
      <c r="O23" s="172"/>
      <c r="P23" s="80">
        <f t="shared" si="2"/>
        <v>86</v>
      </c>
      <c r="Q23" s="78">
        <f t="shared" si="2"/>
        <v>89</v>
      </c>
      <c r="R23" s="81">
        <f t="shared" si="3"/>
        <v>175</v>
      </c>
    </row>
    <row r="24" spans="1:18">
      <c r="A24" s="75" t="s">
        <v>9</v>
      </c>
      <c r="B24" s="45"/>
      <c r="C24" s="45"/>
      <c r="D24" s="1">
        <v>42</v>
      </c>
      <c r="E24" s="2">
        <v>49</v>
      </c>
      <c r="F24" s="1">
        <v>54</v>
      </c>
      <c r="G24" s="2">
        <v>37</v>
      </c>
      <c r="H24" s="1">
        <v>39</v>
      </c>
      <c r="I24" s="2">
        <v>33</v>
      </c>
      <c r="J24" s="3">
        <v>10</v>
      </c>
      <c r="K24" s="2">
        <v>12</v>
      </c>
      <c r="L24" s="4">
        <v>8</v>
      </c>
      <c r="M24" s="5">
        <v>7</v>
      </c>
      <c r="N24" s="3">
        <v>3</v>
      </c>
      <c r="O24" s="172"/>
      <c r="P24" s="80">
        <f t="shared" si="2"/>
        <v>156</v>
      </c>
      <c r="Q24" s="78">
        <f t="shared" si="2"/>
        <v>138</v>
      </c>
      <c r="R24" s="82">
        <f t="shared" si="3"/>
        <v>294</v>
      </c>
    </row>
    <row r="25" spans="1:18">
      <c r="A25" s="75" t="s">
        <v>10</v>
      </c>
      <c r="B25" s="45"/>
      <c r="C25" s="45"/>
      <c r="D25" s="1">
        <v>40</v>
      </c>
      <c r="E25" s="2">
        <v>41</v>
      </c>
      <c r="F25" s="1">
        <v>108</v>
      </c>
      <c r="G25" s="2">
        <v>74</v>
      </c>
      <c r="H25" s="1">
        <v>52</v>
      </c>
      <c r="I25" s="2">
        <v>44</v>
      </c>
      <c r="J25" s="3">
        <v>47</v>
      </c>
      <c r="K25" s="2">
        <v>33</v>
      </c>
      <c r="L25" s="4">
        <v>51</v>
      </c>
      <c r="M25" s="5">
        <v>48</v>
      </c>
      <c r="N25" s="3">
        <v>6</v>
      </c>
      <c r="O25" s="172"/>
      <c r="P25" s="80">
        <f t="shared" si="2"/>
        <v>304</v>
      </c>
      <c r="Q25" s="78">
        <f t="shared" si="2"/>
        <v>240</v>
      </c>
      <c r="R25" s="81">
        <f t="shared" si="3"/>
        <v>544</v>
      </c>
    </row>
    <row r="26" spans="1:18">
      <c r="A26" s="75" t="s">
        <v>11</v>
      </c>
      <c r="B26" s="45"/>
      <c r="C26" s="45"/>
      <c r="D26" s="1">
        <v>162</v>
      </c>
      <c r="E26" s="2">
        <v>577</v>
      </c>
      <c r="F26" s="1">
        <v>615</v>
      </c>
      <c r="G26" s="2">
        <v>398</v>
      </c>
      <c r="H26" s="1">
        <v>451</v>
      </c>
      <c r="I26" s="2">
        <v>396</v>
      </c>
      <c r="J26" s="3">
        <v>419</v>
      </c>
      <c r="K26" s="2">
        <v>337</v>
      </c>
      <c r="L26" s="4">
        <v>318</v>
      </c>
      <c r="M26" s="5">
        <v>298</v>
      </c>
      <c r="N26" s="3">
        <v>36</v>
      </c>
      <c r="O26" s="172">
        <v>8</v>
      </c>
      <c r="P26" s="80">
        <f t="shared" si="2"/>
        <v>2001</v>
      </c>
      <c r="Q26" s="78">
        <f t="shared" si="2"/>
        <v>2014</v>
      </c>
      <c r="R26" s="81">
        <f t="shared" si="3"/>
        <v>4015</v>
      </c>
    </row>
    <row r="27" spans="1:18">
      <c r="A27" s="75" t="s">
        <v>58</v>
      </c>
      <c r="B27" s="45"/>
      <c r="C27" s="45"/>
      <c r="D27" s="83">
        <v>12</v>
      </c>
      <c r="E27" s="84">
        <v>66</v>
      </c>
      <c r="F27" s="83">
        <v>95</v>
      </c>
      <c r="G27" s="84">
        <v>62</v>
      </c>
      <c r="H27" s="83">
        <v>23</v>
      </c>
      <c r="I27" s="84">
        <v>22</v>
      </c>
      <c r="J27" s="85">
        <v>30</v>
      </c>
      <c r="K27" s="84">
        <v>21</v>
      </c>
      <c r="L27" s="7">
        <v>29</v>
      </c>
      <c r="M27" s="86">
        <v>28</v>
      </c>
      <c r="N27" s="85">
        <v>3</v>
      </c>
      <c r="O27" s="173"/>
      <c r="P27" s="88">
        <f t="shared" si="2"/>
        <v>192</v>
      </c>
      <c r="Q27" s="89">
        <f t="shared" si="2"/>
        <v>199</v>
      </c>
      <c r="R27" s="90">
        <f t="shared" si="3"/>
        <v>391</v>
      </c>
    </row>
    <row r="28" spans="1:18" ht="15" thickBot="1">
      <c r="A28" s="91"/>
      <c r="B28" s="50"/>
      <c r="C28" s="50"/>
      <c r="D28" s="92">
        <f t="shared" ref="D28:N28" si="4">SUM(D21:D27)</f>
        <v>317</v>
      </c>
      <c r="E28" s="93">
        <f t="shared" si="4"/>
        <v>824</v>
      </c>
      <c r="F28" s="94">
        <f t="shared" si="4"/>
        <v>963</v>
      </c>
      <c r="G28" s="95">
        <f t="shared" si="4"/>
        <v>633</v>
      </c>
      <c r="H28" s="94">
        <f t="shared" si="4"/>
        <v>640</v>
      </c>
      <c r="I28" s="95">
        <f t="shared" si="4"/>
        <v>560</v>
      </c>
      <c r="J28" s="96">
        <f t="shared" si="4"/>
        <v>556</v>
      </c>
      <c r="K28" s="95">
        <f t="shared" si="4"/>
        <v>441</v>
      </c>
      <c r="L28" s="96">
        <f t="shared" si="4"/>
        <v>428</v>
      </c>
      <c r="M28" s="93">
        <f t="shared" si="4"/>
        <v>401</v>
      </c>
      <c r="N28" s="96">
        <f t="shared" si="4"/>
        <v>48</v>
      </c>
      <c r="O28" s="174">
        <f>SUM(O21:O27)</f>
        <v>8</v>
      </c>
      <c r="P28" s="98">
        <f>SUM(P21:P27)</f>
        <v>2952</v>
      </c>
      <c r="Q28" s="99">
        <f t="shared" si="2"/>
        <v>2867</v>
      </c>
      <c r="R28" s="100">
        <f t="shared" si="3"/>
        <v>5819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>
        <v>1</v>
      </c>
      <c r="I29" s="226"/>
      <c r="J29" s="227"/>
      <c r="K29" s="228"/>
      <c r="L29" s="227"/>
      <c r="M29" s="227"/>
      <c r="N29" s="227"/>
      <c r="O29" s="229"/>
      <c r="P29" s="230">
        <f>SUM(D29:O29)</f>
        <v>1</v>
      </c>
      <c r="Q29" s="231"/>
      <c r="R29" s="17"/>
    </row>
    <row r="30" spans="1:18">
      <c r="A30" s="103" t="s">
        <v>13</v>
      </c>
      <c r="B30" s="45"/>
      <c r="C30" s="45"/>
      <c r="D30" s="218">
        <v>4</v>
      </c>
      <c r="E30" s="219"/>
      <c r="F30" s="217">
        <v>2</v>
      </c>
      <c r="G30" s="217"/>
      <c r="H30" s="217">
        <v>4</v>
      </c>
      <c r="I30" s="217"/>
      <c r="J30" s="218">
        <v>7</v>
      </c>
      <c r="K30" s="219"/>
      <c r="L30" s="218">
        <v>4</v>
      </c>
      <c r="M30" s="219"/>
      <c r="N30" s="218">
        <v>1</v>
      </c>
      <c r="O30" s="186"/>
      <c r="P30" s="209">
        <f t="shared" ref="P30:P35" si="5">SUM(D30:O30)</f>
        <v>22</v>
      </c>
      <c r="Q30" s="210"/>
      <c r="R30" s="104">
        <f>SUM(O21:O27)</f>
        <v>8</v>
      </c>
    </row>
    <row r="31" spans="1:18">
      <c r="A31" s="66" t="s">
        <v>14</v>
      </c>
      <c r="B31" s="45"/>
      <c r="C31" s="45"/>
      <c r="D31" s="217">
        <v>40</v>
      </c>
      <c r="E31" s="217"/>
      <c r="F31" s="217">
        <v>191</v>
      </c>
      <c r="G31" s="217"/>
      <c r="H31" s="217">
        <v>48</v>
      </c>
      <c r="I31" s="217"/>
      <c r="J31" s="218">
        <v>52</v>
      </c>
      <c r="K31" s="219"/>
      <c r="L31" s="217">
        <v>16</v>
      </c>
      <c r="M31" s="217"/>
      <c r="N31" s="218">
        <v>1</v>
      </c>
      <c r="O31" s="186"/>
      <c r="P31" s="209">
        <f t="shared" si="5"/>
        <v>348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/>
      <c r="G32" s="217"/>
      <c r="H32" s="217">
        <v>2</v>
      </c>
      <c r="I32" s="217"/>
      <c r="J32" s="218">
        <v>4</v>
      </c>
      <c r="K32" s="219"/>
      <c r="L32" s="218"/>
      <c r="M32" s="218"/>
      <c r="N32" s="218">
        <v>6</v>
      </c>
      <c r="O32" s="186"/>
      <c r="P32" s="209">
        <f t="shared" si="5"/>
        <v>12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/>
      <c r="G33" s="217"/>
      <c r="H33" s="217"/>
      <c r="I33" s="217"/>
      <c r="J33" s="218"/>
      <c r="K33" s="218"/>
      <c r="L33" s="218"/>
      <c r="M33" s="218"/>
      <c r="N33" s="218"/>
      <c r="O33" s="186"/>
      <c r="P33" s="209">
        <f t="shared" si="5"/>
        <v>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44</v>
      </c>
      <c r="E35" s="211"/>
      <c r="F35" s="211">
        <f>SUM(F29:G34)</f>
        <v>193</v>
      </c>
      <c r="G35" s="211"/>
      <c r="H35" s="211">
        <f>SUM(H29:I34)</f>
        <v>55</v>
      </c>
      <c r="I35" s="211"/>
      <c r="J35" s="211">
        <f>SUM(J29:K34)</f>
        <v>63</v>
      </c>
      <c r="K35" s="211"/>
      <c r="L35" s="211">
        <f>SUM(L29:M34)</f>
        <v>20</v>
      </c>
      <c r="M35" s="211"/>
      <c r="N35" s="211">
        <f>SUM(N29:O34)</f>
        <v>8</v>
      </c>
      <c r="O35" s="211"/>
      <c r="P35" s="212">
        <f t="shared" si="5"/>
        <v>383</v>
      </c>
      <c r="Q35" s="213"/>
      <c r="R35" s="107">
        <f>SUM(D35:O35)</f>
        <v>383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942</v>
      </c>
      <c r="E37" s="8"/>
      <c r="F37" s="8">
        <f>SUM(F8+F9+F14+F15+F5+F7+F16)</f>
        <v>1067</v>
      </c>
      <c r="G37" s="8"/>
      <c r="H37" s="8">
        <f>SUM(H8+H9+H14+H15+H5+H7+H16)</f>
        <v>870</v>
      </c>
      <c r="I37" s="8"/>
      <c r="J37" s="8">
        <f>SUM(J8+J9+J14+J15+J5+J7+J16)</f>
        <v>705</v>
      </c>
      <c r="K37" s="8"/>
      <c r="L37" s="8">
        <f>SUM(L8+L9+L14+L15+L5+L7+L16)</f>
        <v>597</v>
      </c>
      <c r="M37" s="8"/>
      <c r="N37" s="8">
        <f>SUM(N8+N9+N14+N15+N5+N7+N16)</f>
        <v>28</v>
      </c>
      <c r="O37" s="175"/>
      <c r="P37" s="201">
        <f>SUM(D37+F37+H37+J37+L37+N37)</f>
        <v>4209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942</v>
      </c>
      <c r="E38" s="8"/>
      <c r="F38" s="8">
        <f>SUM(F10+F11+F5+F14+F15+F16+F7)</f>
        <v>1074</v>
      </c>
      <c r="G38" s="8"/>
      <c r="H38" s="8">
        <f t="shared" ref="H38:N38" si="6">SUM(H10+H11+H5+H14+H15+H16+H7)</f>
        <v>870</v>
      </c>
      <c r="I38" s="8"/>
      <c r="J38" s="8">
        <f t="shared" si="6"/>
        <v>713</v>
      </c>
      <c r="K38" s="8"/>
      <c r="L38" s="8">
        <f t="shared" si="6"/>
        <v>626</v>
      </c>
      <c r="M38" s="8"/>
      <c r="N38" s="8">
        <f t="shared" si="6"/>
        <v>29</v>
      </c>
      <c r="O38" s="175"/>
      <c r="P38" s="201">
        <f>SUM(D38+F38+H38+J38+L38+N38)</f>
        <v>4254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1141</v>
      </c>
      <c r="E39" s="109"/>
      <c r="F39" s="109">
        <f>SUM(F12+F13+F14+F15+F16+F5+F7)</f>
        <v>1583</v>
      </c>
      <c r="G39" s="109"/>
      <c r="H39" s="109">
        <f t="shared" ref="H39:N39" si="7">SUM(H12+H13+H14+H15+H16+H5+H7)</f>
        <v>1194</v>
      </c>
      <c r="I39" s="109"/>
      <c r="J39" s="109">
        <f t="shared" si="7"/>
        <v>985</v>
      </c>
      <c r="K39" s="109"/>
      <c r="L39" s="109">
        <f t="shared" si="7"/>
        <v>800</v>
      </c>
      <c r="M39" s="109"/>
      <c r="N39" s="109">
        <f t="shared" si="7"/>
        <v>55</v>
      </c>
      <c r="O39" s="176"/>
      <c r="P39" s="207">
        <f>SUM(D39+F39+H39+J39+L39+N39)</f>
        <v>5758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3025</v>
      </c>
      <c r="E40" s="114"/>
      <c r="F40" s="113">
        <f>SUM(F37:F39)</f>
        <v>3724</v>
      </c>
      <c r="G40" s="115"/>
      <c r="H40" s="113">
        <f>SUM(H37:H39)</f>
        <v>2934</v>
      </c>
      <c r="I40" s="114"/>
      <c r="J40" s="113">
        <f>SUM(J37:J39)</f>
        <v>2403</v>
      </c>
      <c r="K40" s="114"/>
      <c r="L40" s="113">
        <f>SUM(L37:L39)</f>
        <v>2023</v>
      </c>
      <c r="M40" s="114"/>
      <c r="N40" s="113">
        <f>SUM(N37:N39)</f>
        <v>112</v>
      </c>
      <c r="O40" s="177"/>
      <c r="P40" s="190">
        <f>SUM(P37:P39)</f>
        <v>14221</v>
      </c>
      <c r="Q40" s="191"/>
      <c r="R40" s="107">
        <f>SUM(D40:N40)</f>
        <v>14221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45</v>
      </c>
      <c r="E42" s="122"/>
      <c r="F42" s="121">
        <v>283</v>
      </c>
      <c r="G42" s="122"/>
      <c r="H42" s="121">
        <v>28</v>
      </c>
      <c r="I42" s="122"/>
      <c r="J42" s="121">
        <v>29</v>
      </c>
      <c r="K42" s="122"/>
      <c r="L42" s="121">
        <v>17</v>
      </c>
      <c r="M42" s="123"/>
      <c r="N42" s="121"/>
      <c r="O42" s="126"/>
      <c r="P42" s="125">
        <f>SUM(D42+F42+H42+J42+L42+N42)</f>
        <v>402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>
        <v>50</v>
      </c>
      <c r="G43" s="130"/>
      <c r="H43" s="129"/>
      <c r="I43" s="130"/>
      <c r="J43" s="129">
        <v>233</v>
      </c>
      <c r="K43" s="130"/>
      <c r="L43" s="129"/>
      <c r="M43" s="131"/>
      <c r="N43" s="129"/>
      <c r="O43" s="134"/>
      <c r="P43" s="133">
        <f>SUM(D43+F43+H43+J43+L43+N43)</f>
        <v>283</v>
      </c>
      <c r="Q43" s="134"/>
      <c r="R43" s="108"/>
    </row>
    <row r="44" spans="1:18" ht="12" customHeight="1">
      <c r="A44" s="127" t="s">
        <v>68</v>
      </c>
      <c r="B44" s="9"/>
      <c r="C44" s="128"/>
      <c r="D44" s="129"/>
      <c r="E44" s="130"/>
      <c r="F44" s="129">
        <v>173</v>
      </c>
      <c r="G44" s="130"/>
      <c r="H44" s="129">
        <v>320</v>
      </c>
      <c r="I44" s="130"/>
      <c r="J44" s="129">
        <v>239</v>
      </c>
      <c r="K44" s="130"/>
      <c r="L44" s="129">
        <v>132</v>
      </c>
      <c r="M44" s="131"/>
      <c r="N44" s="129"/>
      <c r="O44" s="134"/>
      <c r="P44" s="133">
        <f>SUM(D44+F44+H44+J44+L44+N44)</f>
        <v>864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4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45</v>
      </c>
      <c r="E46" s="139"/>
      <c r="F46" s="139">
        <f>SUM(F42:F45)</f>
        <v>506</v>
      </c>
      <c r="G46" s="139"/>
      <c r="H46" s="139">
        <f>SUM(H42:H45)</f>
        <v>348</v>
      </c>
      <c r="I46" s="139"/>
      <c r="J46" s="139">
        <f>SUM(J42:J45)</f>
        <v>501</v>
      </c>
      <c r="K46" s="139"/>
      <c r="L46" s="139">
        <f>SUM(L42:L45)</f>
        <v>149</v>
      </c>
      <c r="M46" s="139"/>
      <c r="N46" s="139">
        <f>SUM(N42:N45)</f>
        <v>0</v>
      </c>
      <c r="O46" s="178"/>
      <c r="P46" s="141">
        <f>SUM(P42:P45)</f>
        <v>1549</v>
      </c>
      <c r="Q46" s="142"/>
      <c r="R46" s="143">
        <f>SUM(D46:O46)</f>
        <v>1549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79"/>
      <c r="P47" s="145"/>
      <c r="Q47" s="145"/>
      <c r="R47" s="146"/>
    </row>
  </sheetData>
  <mergeCells count="75">
    <mergeCell ref="C1:O1"/>
    <mergeCell ref="A2:A3"/>
    <mergeCell ref="D2:E2"/>
    <mergeCell ref="F2:G2"/>
    <mergeCell ref="H2:I2"/>
    <mergeCell ref="J2:K2"/>
    <mergeCell ref="L2:M2"/>
    <mergeCell ref="N2:O2"/>
    <mergeCell ref="P2:Q3"/>
    <mergeCell ref="D3:E3"/>
    <mergeCell ref="F3:G3"/>
    <mergeCell ref="H3:I3"/>
    <mergeCell ref="J3:K3"/>
    <mergeCell ref="L3:M3"/>
    <mergeCell ref="N3:O3"/>
    <mergeCell ref="D19:O19"/>
    <mergeCell ref="P19:Q19"/>
    <mergeCell ref="D29:E29"/>
    <mergeCell ref="F29:G29"/>
    <mergeCell ref="H29:I29"/>
    <mergeCell ref="J29:K29"/>
    <mergeCell ref="L29:M29"/>
    <mergeCell ref="N29:O29"/>
    <mergeCell ref="P29:Q29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H32:I32"/>
    <mergeCell ref="J32:K32"/>
    <mergeCell ref="L32:M32"/>
    <mergeCell ref="N32:O32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40:Q40"/>
    <mergeCell ref="D41:O41"/>
    <mergeCell ref="A36:Q36"/>
    <mergeCell ref="A37:C37"/>
    <mergeCell ref="P37:Q37"/>
    <mergeCell ref="A38:C38"/>
    <mergeCell ref="P38:Q38"/>
    <mergeCell ref="A39:C39"/>
    <mergeCell ref="P39:Q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R47"/>
  <sheetViews>
    <sheetView workbookViewId="0">
      <selection activeCell="D29" sqref="D29:E29"/>
    </sheetView>
  </sheetViews>
  <sheetFormatPr baseColWidth="10" defaultRowHeight="14.25"/>
  <cols>
    <col min="1" max="1" width="26.7109375" style="11" customWidth="1"/>
    <col min="2" max="2" width="3.140625" style="12" customWidth="1"/>
    <col min="3" max="3" width="8.5703125" style="12" customWidth="1"/>
    <col min="4" max="4" width="7.7109375" style="12" customWidth="1"/>
    <col min="5" max="5" width="9.5703125" style="12" bestFit="1" customWidth="1"/>
    <col min="6" max="6" width="5.7109375" style="12" customWidth="1"/>
    <col min="7" max="7" width="9.5703125" style="12" bestFit="1" customWidth="1"/>
    <col min="8" max="8" width="5.7109375" style="12" customWidth="1"/>
    <col min="9" max="9" width="9.5703125" style="12" bestFit="1" customWidth="1"/>
    <col min="10" max="10" width="5.7109375" style="12" customWidth="1"/>
    <col min="11" max="11" width="9.5703125" style="12" bestFit="1" customWidth="1"/>
    <col min="12" max="12" width="5.7109375" style="12" customWidth="1"/>
    <col min="13" max="13" width="9.140625" style="12" customWidth="1"/>
    <col min="14" max="15" width="7" style="12" customWidth="1"/>
    <col min="16" max="16" width="11.42578125" style="12"/>
    <col min="17" max="17" width="11.28515625" style="12" customWidth="1"/>
    <col min="18" max="18" width="7" style="12" customWidth="1"/>
    <col min="19" max="16384" width="11.42578125" style="12"/>
  </cols>
  <sheetData>
    <row r="1" spans="1:18" ht="18">
      <c r="C1" s="236" t="s">
        <v>43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ht="15" customHeight="1">
      <c r="A2" s="237" t="s">
        <v>71</v>
      </c>
      <c r="B2" s="13"/>
      <c r="C2" s="13"/>
      <c r="D2" s="187" t="s">
        <v>72</v>
      </c>
      <c r="E2" s="187"/>
      <c r="F2" s="187" t="s">
        <v>72</v>
      </c>
      <c r="G2" s="187"/>
      <c r="H2" s="187" t="s">
        <v>72</v>
      </c>
      <c r="I2" s="187"/>
      <c r="J2" s="187" t="s">
        <v>72</v>
      </c>
      <c r="K2" s="187"/>
      <c r="L2" s="187" t="s">
        <v>72</v>
      </c>
      <c r="M2" s="187"/>
      <c r="N2" s="187" t="s">
        <v>72</v>
      </c>
      <c r="O2" s="187"/>
      <c r="P2" s="232" t="s">
        <v>44</v>
      </c>
      <c r="Q2" s="233"/>
      <c r="R2" s="14"/>
    </row>
    <row r="3" spans="1:18" ht="18">
      <c r="A3" s="238"/>
      <c r="B3" s="15"/>
      <c r="C3" s="16"/>
      <c r="D3" s="188" t="s">
        <v>73</v>
      </c>
      <c r="E3" s="188"/>
      <c r="F3" s="188" t="s">
        <v>74</v>
      </c>
      <c r="G3" s="188"/>
      <c r="H3" s="188" t="s">
        <v>75</v>
      </c>
      <c r="I3" s="188"/>
      <c r="J3" s="188" t="s">
        <v>76</v>
      </c>
      <c r="K3" s="188"/>
      <c r="L3" s="189" t="s">
        <v>77</v>
      </c>
      <c r="M3" s="189"/>
      <c r="N3" s="189"/>
      <c r="O3" s="189"/>
      <c r="P3" s="234"/>
      <c r="Q3" s="235"/>
      <c r="R3" s="17"/>
    </row>
    <row r="4" spans="1:18" ht="18">
      <c r="A4" s="18"/>
      <c r="B4" s="15"/>
      <c r="C4" s="16"/>
      <c r="D4" s="10" t="s">
        <v>3</v>
      </c>
      <c r="E4" s="10" t="s">
        <v>45</v>
      </c>
      <c r="F4" s="19" t="s">
        <v>5</v>
      </c>
      <c r="G4" s="10" t="s">
        <v>45</v>
      </c>
      <c r="H4" s="19" t="s">
        <v>3</v>
      </c>
      <c r="I4" s="10" t="s">
        <v>45</v>
      </c>
      <c r="J4" s="19" t="s">
        <v>3</v>
      </c>
      <c r="K4" s="10" t="s">
        <v>45</v>
      </c>
      <c r="L4" s="19" t="s">
        <v>3</v>
      </c>
      <c r="M4" s="10" t="s">
        <v>45</v>
      </c>
      <c r="N4" s="19" t="s">
        <v>3</v>
      </c>
      <c r="O4" s="10" t="s">
        <v>45</v>
      </c>
      <c r="P4" s="20" t="s">
        <v>3</v>
      </c>
      <c r="Q4" s="20" t="s">
        <v>46</v>
      </c>
      <c r="R4" s="17"/>
    </row>
    <row r="5" spans="1:18">
      <c r="A5" s="21" t="s">
        <v>47</v>
      </c>
      <c r="B5" s="22" t="s">
        <v>48</v>
      </c>
      <c r="C5" s="23">
        <v>50</v>
      </c>
      <c r="D5" s="24">
        <v>166</v>
      </c>
      <c r="E5" s="25">
        <v>7125</v>
      </c>
      <c r="F5" s="24">
        <v>104</v>
      </c>
      <c r="G5" s="25">
        <v>5200</v>
      </c>
      <c r="H5" s="24">
        <v>88</v>
      </c>
      <c r="I5" s="25">
        <v>4400</v>
      </c>
      <c r="J5" s="24">
        <v>126</v>
      </c>
      <c r="K5" s="26">
        <v>6300</v>
      </c>
      <c r="L5" s="24">
        <v>35</v>
      </c>
      <c r="M5" s="25">
        <v>1750</v>
      </c>
      <c r="N5" s="24"/>
      <c r="O5" s="27"/>
      <c r="P5" s="28">
        <f t="shared" ref="P5:Q17" si="0">SUM(D5+F5+H5+J5+L5+N5)</f>
        <v>519</v>
      </c>
      <c r="Q5" s="29">
        <f t="shared" si="0"/>
        <v>24775</v>
      </c>
      <c r="R5" s="17"/>
    </row>
    <row r="6" spans="1:18">
      <c r="A6" s="21" t="s">
        <v>49</v>
      </c>
      <c r="B6" s="22" t="s">
        <v>48</v>
      </c>
      <c r="C6" s="23">
        <v>25</v>
      </c>
      <c r="D6" s="30"/>
      <c r="E6" s="31"/>
      <c r="F6" s="30">
        <v>353</v>
      </c>
      <c r="G6" s="31">
        <v>8825</v>
      </c>
      <c r="H6" s="30">
        <v>458</v>
      </c>
      <c r="I6" s="31">
        <v>11450</v>
      </c>
      <c r="J6" s="30">
        <v>582</v>
      </c>
      <c r="K6" s="32">
        <v>14550</v>
      </c>
      <c r="L6" s="30">
        <v>268</v>
      </c>
      <c r="M6" s="31">
        <v>6700</v>
      </c>
      <c r="N6" s="30"/>
      <c r="O6" s="33"/>
      <c r="P6" s="34">
        <f t="shared" si="0"/>
        <v>1661</v>
      </c>
      <c r="Q6" s="29">
        <f t="shared" si="0"/>
        <v>41525</v>
      </c>
      <c r="R6" s="17"/>
    </row>
    <row r="7" spans="1:18">
      <c r="A7" s="21" t="s">
        <v>16</v>
      </c>
      <c r="B7" s="22"/>
      <c r="C7" s="23"/>
      <c r="D7" s="30"/>
      <c r="E7" s="31"/>
      <c r="F7" s="30"/>
      <c r="G7" s="31"/>
      <c r="H7" s="30"/>
      <c r="I7" s="31"/>
      <c r="J7" s="30"/>
      <c r="K7" s="32"/>
      <c r="L7" s="30"/>
      <c r="M7" s="35"/>
      <c r="N7" s="30"/>
      <c r="O7" s="27"/>
      <c r="P7" s="34">
        <f>SUM(D7+F7+H7+J7+L7+N7)</f>
        <v>0</v>
      </c>
      <c r="Q7" s="29">
        <f>SUM(E7+G7+I7+K7+M7+O7)</f>
        <v>0</v>
      </c>
      <c r="R7" s="17"/>
    </row>
    <row r="8" spans="1:18">
      <c r="A8" s="21" t="s">
        <v>50</v>
      </c>
      <c r="B8" s="22" t="s">
        <v>48</v>
      </c>
      <c r="C8" s="23">
        <v>30</v>
      </c>
      <c r="D8" s="30"/>
      <c r="E8" s="31"/>
      <c r="F8" s="30">
        <v>1</v>
      </c>
      <c r="G8" s="31">
        <v>30</v>
      </c>
      <c r="H8" s="30"/>
      <c r="I8" s="31"/>
      <c r="J8" s="30"/>
      <c r="K8" s="32"/>
      <c r="L8" s="30">
        <v>2</v>
      </c>
      <c r="M8" s="31">
        <v>60</v>
      </c>
      <c r="N8" s="30"/>
      <c r="O8" s="27"/>
      <c r="P8" s="36">
        <f t="shared" si="0"/>
        <v>3</v>
      </c>
      <c r="Q8" s="37">
        <f t="shared" si="0"/>
        <v>90</v>
      </c>
      <c r="R8" s="17"/>
    </row>
    <row r="9" spans="1:18">
      <c r="A9" s="21" t="s">
        <v>50</v>
      </c>
      <c r="B9" s="22" t="s">
        <v>48</v>
      </c>
      <c r="C9" s="23">
        <v>15</v>
      </c>
      <c r="D9" s="30">
        <v>1</v>
      </c>
      <c r="E9" s="31">
        <v>15</v>
      </c>
      <c r="F9" s="30">
        <v>7</v>
      </c>
      <c r="G9" s="31">
        <v>105</v>
      </c>
      <c r="H9" s="30"/>
      <c r="I9" s="31"/>
      <c r="J9" s="30"/>
      <c r="K9" s="32"/>
      <c r="L9" s="30">
        <v>10</v>
      </c>
      <c r="M9" s="31">
        <v>150</v>
      </c>
      <c r="N9" s="30"/>
      <c r="O9" s="27"/>
      <c r="P9" s="36">
        <f>SUM(D9+F9+H9+J9+L9+N9)</f>
        <v>18</v>
      </c>
      <c r="Q9" s="37">
        <f>SUM(E9+G9+I9+K9+M9+O9)</f>
        <v>270</v>
      </c>
      <c r="R9" s="17"/>
    </row>
    <row r="10" spans="1:18">
      <c r="A10" s="21" t="s">
        <v>51</v>
      </c>
      <c r="B10" s="22" t="s">
        <v>48</v>
      </c>
      <c r="C10" s="23">
        <v>20</v>
      </c>
      <c r="D10" s="30">
        <v>14</v>
      </c>
      <c r="E10" s="31">
        <v>160</v>
      </c>
      <c r="F10" s="30">
        <v>4</v>
      </c>
      <c r="G10" s="31">
        <v>80</v>
      </c>
      <c r="H10" s="30">
        <v>7</v>
      </c>
      <c r="I10" s="31">
        <v>140</v>
      </c>
      <c r="J10" s="30">
        <v>6</v>
      </c>
      <c r="K10" s="32">
        <v>120</v>
      </c>
      <c r="L10" s="30">
        <v>4</v>
      </c>
      <c r="M10" s="31">
        <v>80</v>
      </c>
      <c r="N10" s="30"/>
      <c r="O10" s="27"/>
      <c r="P10" s="36">
        <f t="shared" si="0"/>
        <v>35</v>
      </c>
      <c r="Q10" s="37">
        <f t="shared" si="0"/>
        <v>580</v>
      </c>
      <c r="R10" s="17"/>
    </row>
    <row r="11" spans="1:18">
      <c r="A11" s="21" t="s">
        <v>51</v>
      </c>
      <c r="B11" s="22" t="s">
        <v>48</v>
      </c>
      <c r="C11" s="38">
        <v>10</v>
      </c>
      <c r="D11" s="30"/>
      <c r="E11" s="31"/>
      <c r="F11" s="30">
        <v>16</v>
      </c>
      <c r="G11" s="31">
        <v>160</v>
      </c>
      <c r="H11" s="30">
        <v>13</v>
      </c>
      <c r="I11" s="31">
        <v>130</v>
      </c>
      <c r="J11" s="30">
        <v>31</v>
      </c>
      <c r="K11" s="32">
        <v>310</v>
      </c>
      <c r="L11" s="30">
        <v>2</v>
      </c>
      <c r="M11" s="31">
        <v>20</v>
      </c>
      <c r="N11" s="30"/>
      <c r="O11" s="27"/>
      <c r="P11" s="36">
        <f t="shared" si="0"/>
        <v>62</v>
      </c>
      <c r="Q11" s="37">
        <f t="shared" si="0"/>
        <v>620</v>
      </c>
      <c r="R11" s="17"/>
    </row>
    <row r="12" spans="1:18">
      <c r="A12" s="21" t="s">
        <v>52</v>
      </c>
      <c r="B12" s="22" t="s">
        <v>48</v>
      </c>
      <c r="C12" s="23">
        <v>20</v>
      </c>
      <c r="D12" s="30">
        <v>298</v>
      </c>
      <c r="E12" s="31">
        <v>4620</v>
      </c>
      <c r="F12" s="30">
        <v>202</v>
      </c>
      <c r="G12" s="31">
        <v>4040</v>
      </c>
      <c r="H12" s="30">
        <v>159</v>
      </c>
      <c r="I12" s="31">
        <v>3180</v>
      </c>
      <c r="J12" s="30">
        <v>116</v>
      </c>
      <c r="K12" s="32">
        <v>2320</v>
      </c>
      <c r="L12" s="30">
        <v>44</v>
      </c>
      <c r="M12" s="31">
        <v>880</v>
      </c>
      <c r="N12" s="30"/>
      <c r="O12" s="27"/>
      <c r="P12" s="36">
        <f t="shared" si="0"/>
        <v>819</v>
      </c>
      <c r="Q12" s="37">
        <f t="shared" si="0"/>
        <v>15040</v>
      </c>
      <c r="R12" s="17"/>
    </row>
    <row r="13" spans="1:18">
      <c r="A13" s="21" t="s">
        <v>52</v>
      </c>
      <c r="B13" s="22" t="s">
        <v>48</v>
      </c>
      <c r="C13" s="38">
        <v>10</v>
      </c>
      <c r="D13" s="30"/>
      <c r="E13" s="31"/>
      <c r="F13" s="30">
        <v>336</v>
      </c>
      <c r="G13" s="31">
        <v>3360</v>
      </c>
      <c r="H13" s="30">
        <v>629</v>
      </c>
      <c r="I13" s="31">
        <v>6290</v>
      </c>
      <c r="J13" s="30">
        <v>401</v>
      </c>
      <c r="K13" s="32">
        <v>4010</v>
      </c>
      <c r="L13" s="30">
        <v>324</v>
      </c>
      <c r="M13" s="31">
        <v>3240</v>
      </c>
      <c r="N13" s="30"/>
      <c r="O13" s="27"/>
      <c r="P13" s="36">
        <f t="shared" si="0"/>
        <v>1690</v>
      </c>
      <c r="Q13" s="37">
        <f t="shared" si="0"/>
        <v>16900</v>
      </c>
      <c r="R13" s="17"/>
    </row>
    <row r="14" spans="1:18">
      <c r="A14" s="21" t="s">
        <v>53</v>
      </c>
      <c r="B14" s="22" t="s">
        <v>48</v>
      </c>
      <c r="C14" s="23">
        <v>125</v>
      </c>
      <c r="D14" s="30">
        <v>60</v>
      </c>
      <c r="E14" s="31">
        <v>1500</v>
      </c>
      <c r="F14" s="30">
        <v>25</v>
      </c>
      <c r="G14" s="31">
        <v>625</v>
      </c>
      <c r="H14" s="30">
        <v>15</v>
      </c>
      <c r="I14" s="31">
        <v>375</v>
      </c>
      <c r="J14" s="30">
        <v>15</v>
      </c>
      <c r="K14" s="32">
        <v>375</v>
      </c>
      <c r="L14" s="30"/>
      <c r="M14" s="31"/>
      <c r="N14" s="30"/>
      <c r="O14" s="27"/>
      <c r="P14" s="36">
        <f t="shared" si="0"/>
        <v>115</v>
      </c>
      <c r="Q14" s="37">
        <f t="shared" si="0"/>
        <v>2875</v>
      </c>
      <c r="R14" s="17"/>
    </row>
    <row r="15" spans="1:18">
      <c r="A15" s="21" t="s">
        <v>54</v>
      </c>
      <c r="B15" s="39" t="s">
        <v>48</v>
      </c>
      <c r="C15" s="40">
        <v>0</v>
      </c>
      <c r="D15" s="41">
        <v>3</v>
      </c>
      <c r="E15" s="31"/>
      <c r="F15" s="41">
        <v>44</v>
      </c>
      <c r="G15" s="42"/>
      <c r="H15" s="41">
        <v>67</v>
      </c>
      <c r="I15" s="42"/>
      <c r="J15" s="41">
        <v>52</v>
      </c>
      <c r="K15" s="43"/>
      <c r="L15" s="41">
        <v>32</v>
      </c>
      <c r="M15" s="42"/>
      <c r="N15" s="41"/>
      <c r="O15" s="27"/>
      <c r="P15" s="44">
        <f>SUM(D15+F15+H15+J15+L15+N15)</f>
        <v>198</v>
      </c>
      <c r="Q15" s="37"/>
      <c r="R15" s="17"/>
    </row>
    <row r="16" spans="1:18">
      <c r="A16" s="21" t="s">
        <v>55</v>
      </c>
      <c r="B16" s="45"/>
      <c r="C16" s="45"/>
      <c r="D16" s="41">
        <v>505</v>
      </c>
      <c r="E16" s="31"/>
      <c r="F16" s="147">
        <v>625</v>
      </c>
      <c r="G16" s="148"/>
      <c r="H16" s="148">
        <v>465</v>
      </c>
      <c r="I16" s="148"/>
      <c r="J16" s="148">
        <v>385</v>
      </c>
      <c r="K16" s="148"/>
      <c r="L16" s="148"/>
      <c r="M16" s="148"/>
      <c r="N16" s="41"/>
      <c r="O16" s="149"/>
      <c r="P16" s="44">
        <f>SUM(D16+F16+H16+J16+L16+N16)</f>
        <v>1980</v>
      </c>
      <c r="Q16" s="37"/>
      <c r="R16" s="17"/>
    </row>
    <row r="17" spans="1:18">
      <c r="A17" s="46" t="s">
        <v>56</v>
      </c>
      <c r="B17" s="47" t="s">
        <v>48</v>
      </c>
      <c r="C17" s="47"/>
      <c r="D17" s="41"/>
      <c r="E17" s="31"/>
      <c r="F17" s="31"/>
      <c r="G17" s="31">
        <v>450</v>
      </c>
      <c r="H17" s="31"/>
      <c r="I17" s="31">
        <v>750</v>
      </c>
      <c r="J17" s="31"/>
      <c r="K17" s="31"/>
      <c r="L17" s="31"/>
      <c r="M17" s="31"/>
      <c r="N17" s="31"/>
      <c r="O17" s="31"/>
      <c r="P17" s="48"/>
      <c r="Q17" s="37">
        <f t="shared" si="0"/>
        <v>1200</v>
      </c>
      <c r="R17" s="17"/>
    </row>
    <row r="18" spans="1:18" ht="15" thickBot="1">
      <c r="A18" s="49"/>
      <c r="B18" s="50"/>
      <c r="C18" s="50"/>
      <c r="D18" s="51">
        <f t="shared" ref="D18:Q18" si="1">SUM(D5:D17)</f>
        <v>1047</v>
      </c>
      <c r="E18" s="52">
        <f t="shared" si="1"/>
        <v>13420</v>
      </c>
      <c r="F18" s="51">
        <f t="shared" si="1"/>
        <v>1717</v>
      </c>
      <c r="G18" s="52">
        <f t="shared" si="1"/>
        <v>22875</v>
      </c>
      <c r="H18" s="51">
        <f t="shared" si="1"/>
        <v>1901</v>
      </c>
      <c r="I18" s="52">
        <f t="shared" si="1"/>
        <v>26715</v>
      </c>
      <c r="J18" s="51">
        <f t="shared" si="1"/>
        <v>1714</v>
      </c>
      <c r="K18" s="52">
        <f t="shared" si="1"/>
        <v>27985</v>
      </c>
      <c r="L18" s="51">
        <f t="shared" si="1"/>
        <v>721</v>
      </c>
      <c r="M18" s="52">
        <f t="shared" si="1"/>
        <v>12880</v>
      </c>
      <c r="N18" s="51">
        <f t="shared" si="1"/>
        <v>0</v>
      </c>
      <c r="O18" s="53">
        <f t="shared" si="1"/>
        <v>0</v>
      </c>
      <c r="P18" s="54">
        <f t="shared" si="1"/>
        <v>7100</v>
      </c>
      <c r="Q18" s="55">
        <f t="shared" si="1"/>
        <v>103875</v>
      </c>
      <c r="R18" s="17"/>
    </row>
    <row r="19" spans="1:18" s="59" customFormat="1" ht="15.75" customHeight="1" thickTop="1">
      <c r="A19" s="56"/>
      <c r="B19" s="57"/>
      <c r="C19" s="57"/>
      <c r="D19" s="220" t="s">
        <v>57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2"/>
      <c r="P19" s="223" t="s">
        <v>1</v>
      </c>
      <c r="Q19" s="224"/>
      <c r="R19" s="58" t="s">
        <v>2</v>
      </c>
    </row>
    <row r="20" spans="1:18">
      <c r="A20" s="21"/>
      <c r="B20" s="45"/>
      <c r="C20" s="45"/>
      <c r="D20" s="60" t="s">
        <v>3</v>
      </c>
      <c r="E20" s="60" t="s">
        <v>4</v>
      </c>
      <c r="F20" s="61" t="s">
        <v>5</v>
      </c>
      <c r="G20" s="61" t="s">
        <v>4</v>
      </c>
      <c r="H20" s="61" t="s">
        <v>3</v>
      </c>
      <c r="I20" s="61" t="s">
        <v>4</v>
      </c>
      <c r="J20" s="61" t="s">
        <v>3</v>
      </c>
      <c r="K20" s="61" t="s">
        <v>4</v>
      </c>
      <c r="L20" s="61" t="s">
        <v>3</v>
      </c>
      <c r="M20" s="61" t="s">
        <v>4</v>
      </c>
      <c r="N20" s="61" t="s">
        <v>3</v>
      </c>
      <c r="O20" s="62" t="s">
        <v>4</v>
      </c>
      <c r="P20" s="63" t="s">
        <v>3</v>
      </c>
      <c r="Q20" s="64" t="s">
        <v>4</v>
      </c>
      <c r="R20" s="65"/>
    </row>
    <row r="21" spans="1:18" ht="19.5" customHeight="1">
      <c r="A21" s="66" t="s">
        <v>6</v>
      </c>
      <c r="B21" s="45"/>
      <c r="C21" s="45"/>
      <c r="D21" s="67"/>
      <c r="E21" s="68"/>
      <c r="F21" s="6">
        <v>142</v>
      </c>
      <c r="G21" s="69">
        <v>81</v>
      </c>
      <c r="H21" s="6">
        <v>546</v>
      </c>
      <c r="I21" s="69">
        <v>185</v>
      </c>
      <c r="J21" s="67">
        <v>390</v>
      </c>
      <c r="K21" s="68">
        <v>20</v>
      </c>
      <c r="L21" s="6">
        <v>247</v>
      </c>
      <c r="M21" s="69"/>
      <c r="N21" s="70"/>
      <c r="O21" s="71"/>
      <c r="P21" s="72">
        <f t="shared" ref="P21:Q28" si="2">SUM(D21+F21+H21+J21+L21+N21)</f>
        <v>1325</v>
      </c>
      <c r="Q21" s="73">
        <f t="shared" si="2"/>
        <v>286</v>
      </c>
      <c r="R21" s="74">
        <f t="shared" ref="R21:R28" si="3">SUM(P21:Q21)</f>
        <v>1611</v>
      </c>
    </row>
    <row r="22" spans="1:18">
      <c r="A22" s="75" t="s">
        <v>7</v>
      </c>
      <c r="B22" s="45"/>
      <c r="C22" s="45"/>
      <c r="D22" s="1">
        <v>16</v>
      </c>
      <c r="E22" s="2">
        <v>15</v>
      </c>
      <c r="F22" s="1">
        <v>334</v>
      </c>
      <c r="G22" s="2">
        <v>204</v>
      </c>
      <c r="H22" s="1">
        <v>162</v>
      </c>
      <c r="I22" s="2">
        <v>55</v>
      </c>
      <c r="J22" s="3">
        <v>146</v>
      </c>
      <c r="K22" s="2">
        <v>35</v>
      </c>
      <c r="L22" s="3">
        <v>155</v>
      </c>
      <c r="M22" s="2"/>
      <c r="N22" s="3"/>
      <c r="O22" s="76"/>
      <c r="P22" s="77">
        <f t="shared" si="2"/>
        <v>813</v>
      </c>
      <c r="Q22" s="78">
        <f t="shared" si="2"/>
        <v>309</v>
      </c>
      <c r="R22" s="79">
        <f t="shared" si="3"/>
        <v>1122</v>
      </c>
    </row>
    <row r="23" spans="1:18">
      <c r="A23" s="75" t="s">
        <v>8</v>
      </c>
      <c r="B23" s="45"/>
      <c r="C23" s="45"/>
      <c r="D23" s="1">
        <v>5</v>
      </c>
      <c r="E23" s="2">
        <v>5</v>
      </c>
      <c r="F23" s="1">
        <v>7</v>
      </c>
      <c r="G23" s="2">
        <v>6</v>
      </c>
      <c r="H23" s="1">
        <v>87</v>
      </c>
      <c r="I23" s="2">
        <v>29</v>
      </c>
      <c r="J23" s="3">
        <v>114</v>
      </c>
      <c r="K23" s="2">
        <v>11</v>
      </c>
      <c r="L23" s="4">
        <v>26</v>
      </c>
      <c r="M23" s="5"/>
      <c r="N23" s="3"/>
      <c r="O23" s="76"/>
      <c r="P23" s="80">
        <f t="shared" si="2"/>
        <v>239</v>
      </c>
      <c r="Q23" s="78">
        <f t="shared" si="2"/>
        <v>51</v>
      </c>
      <c r="R23" s="81">
        <f t="shared" si="3"/>
        <v>290</v>
      </c>
    </row>
    <row r="24" spans="1:18">
      <c r="A24" s="75" t="s">
        <v>9</v>
      </c>
      <c r="B24" s="45"/>
      <c r="C24" s="45"/>
      <c r="D24" s="1">
        <v>7</v>
      </c>
      <c r="E24" s="2">
        <v>6</v>
      </c>
      <c r="F24" s="1">
        <v>30</v>
      </c>
      <c r="G24" s="2">
        <v>18</v>
      </c>
      <c r="H24" s="1">
        <v>54</v>
      </c>
      <c r="I24" s="2">
        <v>19</v>
      </c>
      <c r="J24" s="3">
        <v>25</v>
      </c>
      <c r="K24" s="2">
        <v>16</v>
      </c>
      <c r="L24" s="4">
        <v>6</v>
      </c>
      <c r="M24" s="5"/>
      <c r="N24" s="3"/>
      <c r="O24" s="76"/>
      <c r="P24" s="80">
        <f t="shared" si="2"/>
        <v>122</v>
      </c>
      <c r="Q24" s="78">
        <f t="shared" si="2"/>
        <v>59</v>
      </c>
      <c r="R24" s="82">
        <f t="shared" si="3"/>
        <v>181</v>
      </c>
    </row>
    <row r="25" spans="1:18">
      <c r="A25" s="75" t="s">
        <v>10</v>
      </c>
      <c r="B25" s="45"/>
      <c r="C25" s="45"/>
      <c r="D25" s="1">
        <v>69</v>
      </c>
      <c r="E25" s="2">
        <v>66</v>
      </c>
      <c r="F25" s="1">
        <v>117</v>
      </c>
      <c r="G25" s="2">
        <v>69</v>
      </c>
      <c r="H25" s="1">
        <v>70</v>
      </c>
      <c r="I25" s="2">
        <v>24</v>
      </c>
      <c r="J25" s="3">
        <v>107</v>
      </c>
      <c r="K25" s="2">
        <v>86</v>
      </c>
      <c r="L25" s="4">
        <v>15</v>
      </c>
      <c r="M25" s="5"/>
      <c r="N25" s="3"/>
      <c r="O25" s="76"/>
      <c r="P25" s="80">
        <f t="shared" si="2"/>
        <v>378</v>
      </c>
      <c r="Q25" s="78">
        <f t="shared" si="2"/>
        <v>245</v>
      </c>
      <c r="R25" s="81">
        <f t="shared" si="3"/>
        <v>623</v>
      </c>
    </row>
    <row r="26" spans="1:18">
      <c r="A26" s="75" t="s">
        <v>11</v>
      </c>
      <c r="B26" s="45"/>
      <c r="C26" s="45"/>
      <c r="D26" s="1">
        <v>398</v>
      </c>
      <c r="E26" s="2">
        <v>376</v>
      </c>
      <c r="F26" s="1">
        <v>352</v>
      </c>
      <c r="G26" s="2">
        <v>254</v>
      </c>
      <c r="H26" s="1">
        <v>402</v>
      </c>
      <c r="I26" s="2">
        <v>203</v>
      </c>
      <c r="J26" s="3">
        <v>397</v>
      </c>
      <c r="K26" s="2">
        <v>226</v>
      </c>
      <c r="L26" s="4">
        <v>197</v>
      </c>
      <c r="M26" s="5">
        <v>32</v>
      </c>
      <c r="N26" s="3"/>
      <c r="O26" s="76"/>
      <c r="P26" s="80">
        <f t="shared" si="2"/>
        <v>1746</v>
      </c>
      <c r="Q26" s="78">
        <f t="shared" si="2"/>
        <v>1091</v>
      </c>
      <c r="R26" s="81">
        <f t="shared" si="3"/>
        <v>2837</v>
      </c>
    </row>
    <row r="27" spans="1:18">
      <c r="A27" s="75" t="s">
        <v>58</v>
      </c>
      <c r="B27" s="45"/>
      <c r="C27" s="45"/>
      <c r="D27" s="83">
        <v>44</v>
      </c>
      <c r="E27" s="84">
        <v>40</v>
      </c>
      <c r="F27" s="83">
        <v>66</v>
      </c>
      <c r="G27" s="84">
        <v>37</v>
      </c>
      <c r="H27" s="83">
        <v>48</v>
      </c>
      <c r="I27" s="84">
        <v>17</v>
      </c>
      <c r="J27" s="85">
        <v>98</v>
      </c>
      <c r="K27" s="84">
        <v>43</v>
      </c>
      <c r="L27" s="7">
        <v>43</v>
      </c>
      <c r="M27" s="86"/>
      <c r="N27" s="85"/>
      <c r="O27" s="87"/>
      <c r="P27" s="88">
        <f t="shared" si="2"/>
        <v>299</v>
      </c>
      <c r="Q27" s="89">
        <f t="shared" si="2"/>
        <v>137</v>
      </c>
      <c r="R27" s="90">
        <f t="shared" si="3"/>
        <v>436</v>
      </c>
    </row>
    <row r="28" spans="1:18" ht="15" thickBot="1">
      <c r="A28" s="91"/>
      <c r="B28" s="50"/>
      <c r="C28" s="50"/>
      <c r="D28" s="92">
        <f t="shared" ref="D28:N28" si="4">SUM(D21:D27)</f>
        <v>539</v>
      </c>
      <c r="E28" s="93">
        <f t="shared" si="4"/>
        <v>508</v>
      </c>
      <c r="F28" s="94">
        <f t="shared" si="4"/>
        <v>1048</v>
      </c>
      <c r="G28" s="95">
        <f t="shared" si="4"/>
        <v>669</v>
      </c>
      <c r="H28" s="94">
        <f t="shared" si="4"/>
        <v>1369</v>
      </c>
      <c r="I28" s="95">
        <f t="shared" si="4"/>
        <v>532</v>
      </c>
      <c r="J28" s="96">
        <f t="shared" si="4"/>
        <v>1277</v>
      </c>
      <c r="K28" s="95">
        <f t="shared" si="4"/>
        <v>437</v>
      </c>
      <c r="L28" s="96">
        <f t="shared" si="4"/>
        <v>689</v>
      </c>
      <c r="M28" s="93">
        <f t="shared" si="4"/>
        <v>32</v>
      </c>
      <c r="N28" s="96">
        <f t="shared" si="4"/>
        <v>0</v>
      </c>
      <c r="O28" s="97"/>
      <c r="P28" s="98">
        <f>SUM(P21:P27)</f>
        <v>4922</v>
      </c>
      <c r="Q28" s="99">
        <f t="shared" si="2"/>
        <v>2178</v>
      </c>
      <c r="R28" s="100">
        <f t="shared" si="3"/>
        <v>7100</v>
      </c>
    </row>
    <row r="29" spans="1:18" ht="15" thickTop="1">
      <c r="A29" s="101" t="s">
        <v>12</v>
      </c>
      <c r="B29" s="102"/>
      <c r="C29" s="102"/>
      <c r="D29" s="225"/>
      <c r="E29" s="225"/>
      <c r="F29" s="226"/>
      <c r="G29" s="226"/>
      <c r="H29" s="226"/>
      <c r="I29" s="226"/>
      <c r="J29" s="227"/>
      <c r="K29" s="228"/>
      <c r="L29" s="227"/>
      <c r="M29" s="227"/>
      <c r="N29" s="227"/>
      <c r="O29" s="229"/>
      <c r="P29" s="230">
        <f>SUM(D29:O29)</f>
        <v>0</v>
      </c>
      <c r="Q29" s="231"/>
      <c r="R29" s="17"/>
    </row>
    <row r="30" spans="1:18">
      <c r="A30" s="103" t="s">
        <v>13</v>
      </c>
      <c r="B30" s="45"/>
      <c r="C30" s="45"/>
      <c r="D30" s="218">
        <v>3</v>
      </c>
      <c r="E30" s="219"/>
      <c r="F30" s="217">
        <v>1</v>
      </c>
      <c r="G30" s="217"/>
      <c r="H30" s="217"/>
      <c r="I30" s="217"/>
      <c r="J30" s="218"/>
      <c r="K30" s="219"/>
      <c r="L30" s="218"/>
      <c r="M30" s="219"/>
      <c r="N30" s="218"/>
      <c r="O30" s="186"/>
      <c r="P30" s="209">
        <f t="shared" ref="P30:P35" si="5">SUM(D30:O30)</f>
        <v>4</v>
      </c>
      <c r="Q30" s="210"/>
      <c r="R30" s="104">
        <f>SUM(O21:O27)</f>
        <v>0</v>
      </c>
    </row>
    <row r="31" spans="1:18">
      <c r="A31" s="66" t="s">
        <v>14</v>
      </c>
      <c r="B31" s="45"/>
      <c r="C31" s="45"/>
      <c r="D31" s="217">
        <v>53</v>
      </c>
      <c r="E31" s="217"/>
      <c r="F31" s="217">
        <v>37</v>
      </c>
      <c r="G31" s="217"/>
      <c r="H31" s="217">
        <v>124</v>
      </c>
      <c r="I31" s="217"/>
      <c r="J31" s="218">
        <v>64</v>
      </c>
      <c r="K31" s="219"/>
      <c r="L31" s="217">
        <v>107</v>
      </c>
      <c r="M31" s="217"/>
      <c r="N31" s="218"/>
      <c r="O31" s="186"/>
      <c r="P31" s="209">
        <f t="shared" si="5"/>
        <v>385</v>
      </c>
      <c r="Q31" s="210"/>
      <c r="R31" s="17"/>
    </row>
    <row r="32" spans="1:18">
      <c r="A32" s="66" t="s">
        <v>15</v>
      </c>
      <c r="B32" s="45"/>
      <c r="C32" s="45"/>
      <c r="D32" s="217"/>
      <c r="E32" s="217"/>
      <c r="F32" s="217">
        <v>3</v>
      </c>
      <c r="G32" s="217"/>
      <c r="H32" s="217"/>
      <c r="I32" s="217"/>
      <c r="J32" s="218"/>
      <c r="K32" s="219"/>
      <c r="L32" s="218"/>
      <c r="M32" s="218"/>
      <c r="N32" s="218"/>
      <c r="O32" s="186"/>
      <c r="P32" s="209">
        <f t="shared" si="5"/>
        <v>3</v>
      </c>
      <c r="Q32" s="210"/>
      <c r="R32" s="17"/>
    </row>
    <row r="33" spans="1:18">
      <c r="A33" s="105" t="s">
        <v>59</v>
      </c>
      <c r="B33" s="45"/>
      <c r="C33" s="45"/>
      <c r="D33" s="217"/>
      <c r="E33" s="217"/>
      <c r="F33" s="217">
        <v>9</v>
      </c>
      <c r="G33" s="217"/>
      <c r="H33" s="217">
        <v>1</v>
      </c>
      <c r="I33" s="217"/>
      <c r="J33" s="218"/>
      <c r="K33" s="218"/>
      <c r="L33" s="218"/>
      <c r="M33" s="218"/>
      <c r="N33" s="218"/>
      <c r="O33" s="186"/>
      <c r="P33" s="209">
        <f t="shared" si="5"/>
        <v>10</v>
      </c>
      <c r="Q33" s="210"/>
      <c r="R33" s="17"/>
    </row>
    <row r="34" spans="1:18" ht="15">
      <c r="A34" s="105" t="s">
        <v>16</v>
      </c>
      <c r="B34" s="45"/>
      <c r="C34" s="45"/>
      <c r="D34" s="184"/>
      <c r="E34" s="214"/>
      <c r="F34" s="184"/>
      <c r="G34" s="214"/>
      <c r="H34" s="184"/>
      <c r="I34" s="214"/>
      <c r="J34" s="215"/>
      <c r="K34" s="185"/>
      <c r="L34" s="215"/>
      <c r="M34" s="185"/>
      <c r="N34" s="215"/>
      <c r="O34" s="216"/>
      <c r="P34" s="209">
        <f t="shared" si="5"/>
        <v>0</v>
      </c>
      <c r="Q34" s="210"/>
      <c r="R34" s="106"/>
    </row>
    <row r="35" spans="1:18" ht="15" thickBot="1">
      <c r="A35" s="105"/>
      <c r="B35" s="45"/>
      <c r="C35" s="45"/>
      <c r="D35" s="211">
        <f>SUM(D29:E34)</f>
        <v>56</v>
      </c>
      <c r="E35" s="211"/>
      <c r="F35" s="211">
        <f>SUM(F29:G34)</f>
        <v>50</v>
      </c>
      <c r="G35" s="211"/>
      <c r="H35" s="211">
        <f>SUM(H29:I34)</f>
        <v>125</v>
      </c>
      <c r="I35" s="211"/>
      <c r="J35" s="211">
        <f>SUM(J29:K34)</f>
        <v>64</v>
      </c>
      <c r="K35" s="211"/>
      <c r="L35" s="211">
        <f>SUM(L29:M34)</f>
        <v>107</v>
      </c>
      <c r="M35" s="211"/>
      <c r="N35" s="211">
        <f>SUM(N29:O34)</f>
        <v>0</v>
      </c>
      <c r="O35" s="211"/>
      <c r="P35" s="212">
        <f t="shared" si="5"/>
        <v>402</v>
      </c>
      <c r="Q35" s="213"/>
      <c r="R35" s="107">
        <f>SUM(D35:O35)</f>
        <v>402</v>
      </c>
    </row>
    <row r="36" spans="1:18" ht="15.75" thickTop="1">
      <c r="A36" s="195" t="s">
        <v>60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7"/>
      <c r="Q36" s="198"/>
      <c r="R36" s="108"/>
    </row>
    <row r="37" spans="1:18" ht="15">
      <c r="A37" s="199" t="s">
        <v>61</v>
      </c>
      <c r="B37" s="200"/>
      <c r="C37" s="200"/>
      <c r="D37" s="8">
        <f>SUM(D8+D9+D14+D15+D5+D7+D16)</f>
        <v>735</v>
      </c>
      <c r="E37" s="8"/>
      <c r="F37" s="8">
        <f>SUM(F8+F9+F14+F15+F5+F7+F16)</f>
        <v>806</v>
      </c>
      <c r="G37" s="8"/>
      <c r="H37" s="8">
        <f>SUM(H8+H9+H14+H15+H5+H7+H16)</f>
        <v>635</v>
      </c>
      <c r="I37" s="8"/>
      <c r="J37" s="8">
        <f>SUM(J8+J9+J14+J15+J5+J7+J16)</f>
        <v>578</v>
      </c>
      <c r="K37" s="8"/>
      <c r="L37" s="8">
        <f>SUM(L8+L9+L14+L15+L5+L7+L16)</f>
        <v>79</v>
      </c>
      <c r="M37" s="8"/>
      <c r="N37" s="8">
        <f>SUM(N8+N9+N14+N15+N5+N7+N16)</f>
        <v>0</v>
      </c>
      <c r="O37" s="8"/>
      <c r="P37" s="201">
        <f>SUM(D37+F37+H37+J37+L37+N37)</f>
        <v>2833</v>
      </c>
      <c r="Q37" s="202"/>
      <c r="R37" s="108"/>
    </row>
    <row r="38" spans="1:18" ht="15">
      <c r="A38" s="203" t="s">
        <v>62</v>
      </c>
      <c r="B38" s="204"/>
      <c r="C38" s="204"/>
      <c r="D38" s="8">
        <f>SUM(D10+D11+D5+D14+D15+D16+D7)</f>
        <v>748</v>
      </c>
      <c r="E38" s="8"/>
      <c r="F38" s="8">
        <f>SUM(F10+F11+F5+F14+F15+F16+F7)</f>
        <v>818</v>
      </c>
      <c r="G38" s="8"/>
      <c r="H38" s="8">
        <f t="shared" ref="H38:N38" si="6">SUM(H10+H11+H5+H14+H15+H16+H7)</f>
        <v>655</v>
      </c>
      <c r="I38" s="8"/>
      <c r="J38" s="8">
        <f t="shared" si="6"/>
        <v>615</v>
      </c>
      <c r="K38" s="8"/>
      <c r="L38" s="8">
        <f t="shared" si="6"/>
        <v>73</v>
      </c>
      <c r="M38" s="8"/>
      <c r="N38" s="8">
        <f t="shared" si="6"/>
        <v>0</v>
      </c>
      <c r="O38" s="8"/>
      <c r="P38" s="201">
        <f>SUM(D38+F38+H38+J38+L38+N38)</f>
        <v>2909</v>
      </c>
      <c r="Q38" s="202"/>
      <c r="R38" s="108"/>
    </row>
    <row r="39" spans="1:18" ht="15">
      <c r="A39" s="205" t="s">
        <v>63</v>
      </c>
      <c r="B39" s="206"/>
      <c r="C39" s="206"/>
      <c r="D39" s="109">
        <f>SUM(D12+D13+D14+D15+D16+D5+D7)</f>
        <v>1032</v>
      </c>
      <c r="E39" s="109"/>
      <c r="F39" s="109">
        <f>SUM(F12+F13+F14+F15+F16+F5+F7)</f>
        <v>1336</v>
      </c>
      <c r="G39" s="109"/>
      <c r="H39" s="109">
        <f t="shared" ref="H39:N39" si="7">SUM(H12+H13+H14+H15+H16+H5+H7)</f>
        <v>1423</v>
      </c>
      <c r="I39" s="109"/>
      <c r="J39" s="109">
        <f t="shared" si="7"/>
        <v>1095</v>
      </c>
      <c r="K39" s="109"/>
      <c r="L39" s="109">
        <f t="shared" si="7"/>
        <v>435</v>
      </c>
      <c r="M39" s="109"/>
      <c r="N39" s="109">
        <f t="shared" si="7"/>
        <v>0</v>
      </c>
      <c r="O39" s="109"/>
      <c r="P39" s="207">
        <f>SUM(D39+F39+H39+J39+L39+N39)</f>
        <v>5321</v>
      </c>
      <c r="Q39" s="208"/>
      <c r="R39" s="108"/>
    </row>
    <row r="40" spans="1:18">
      <c r="A40" s="110" t="s">
        <v>64</v>
      </c>
      <c r="B40" s="111"/>
      <c r="C40" s="112"/>
      <c r="D40" s="113">
        <f>SUM(D37:D39)</f>
        <v>2515</v>
      </c>
      <c r="E40" s="114"/>
      <c r="F40" s="113">
        <f>SUM(F37:F39)</f>
        <v>2960</v>
      </c>
      <c r="G40" s="115"/>
      <c r="H40" s="113">
        <f>SUM(H37:H39)</f>
        <v>2713</v>
      </c>
      <c r="I40" s="114"/>
      <c r="J40" s="113">
        <f>SUM(J37:J39)</f>
        <v>2288</v>
      </c>
      <c r="K40" s="114"/>
      <c r="L40" s="113">
        <f>SUM(L37:L39)</f>
        <v>587</v>
      </c>
      <c r="M40" s="114"/>
      <c r="N40" s="113">
        <f>SUM(N37:N39)</f>
        <v>0</v>
      </c>
      <c r="O40" s="114"/>
      <c r="P40" s="190">
        <f>SUM(P37:P39)</f>
        <v>11063</v>
      </c>
      <c r="Q40" s="191"/>
      <c r="R40" s="107">
        <f>SUM(D40:N40)</f>
        <v>11063</v>
      </c>
    </row>
    <row r="41" spans="1:18" ht="15">
      <c r="A41" s="116"/>
      <c r="B41" s="117"/>
      <c r="C41" s="117"/>
      <c r="D41" s="192" t="s">
        <v>65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117"/>
      <c r="Q41" s="117"/>
      <c r="R41" s="108"/>
    </row>
    <row r="42" spans="1:18" ht="12.75" customHeight="1">
      <c r="A42" s="118" t="s">
        <v>66</v>
      </c>
      <c r="B42" s="119"/>
      <c r="C42" s="120"/>
      <c r="D42" s="121">
        <v>49</v>
      </c>
      <c r="E42" s="122"/>
      <c r="F42" s="121">
        <v>52</v>
      </c>
      <c r="G42" s="122"/>
      <c r="H42" s="121">
        <v>61</v>
      </c>
      <c r="I42" s="122"/>
      <c r="J42" s="121">
        <v>102</v>
      </c>
      <c r="K42" s="122"/>
      <c r="L42" s="121">
        <v>8</v>
      </c>
      <c r="M42" s="123"/>
      <c r="N42" s="121"/>
      <c r="O42" s="124"/>
      <c r="P42" s="125">
        <f>SUM(D42+F42+H42+J42+L42+N42)</f>
        <v>272</v>
      </c>
      <c r="Q42" s="126"/>
      <c r="R42" s="108"/>
    </row>
    <row r="43" spans="1:18" ht="12" customHeight="1">
      <c r="A43" s="127" t="s">
        <v>67</v>
      </c>
      <c r="B43" s="9"/>
      <c r="C43" s="128"/>
      <c r="D43" s="129"/>
      <c r="E43" s="130"/>
      <c r="F43" s="129"/>
      <c r="G43" s="130"/>
      <c r="H43" s="129">
        <v>69</v>
      </c>
      <c r="I43" s="130"/>
      <c r="J43" s="129">
        <v>463</v>
      </c>
      <c r="K43" s="130"/>
      <c r="L43" s="129"/>
      <c r="M43" s="131"/>
      <c r="N43" s="129"/>
      <c r="O43" s="132"/>
      <c r="P43" s="133">
        <f>SUM(D43+F43+H43+J43+L43+N43)</f>
        <v>532</v>
      </c>
      <c r="Q43" s="134"/>
      <c r="R43" s="108"/>
    </row>
    <row r="44" spans="1:18" ht="12" customHeight="1">
      <c r="A44" s="127" t="s">
        <v>68</v>
      </c>
      <c r="B44" s="9"/>
      <c r="C44" s="128"/>
      <c r="D44" s="129">
        <v>297</v>
      </c>
      <c r="E44" s="130"/>
      <c r="F44" s="129">
        <v>97</v>
      </c>
      <c r="G44" s="130"/>
      <c r="H44" s="129">
        <v>322</v>
      </c>
      <c r="I44" s="130"/>
      <c r="J44" s="129">
        <v>336</v>
      </c>
      <c r="K44" s="130"/>
      <c r="L44" s="129"/>
      <c r="M44" s="131"/>
      <c r="N44" s="129"/>
      <c r="O44" s="132"/>
      <c r="P44" s="133">
        <f>SUM(D44+F44+H44+J44+L44+N44)</f>
        <v>1052</v>
      </c>
      <c r="Q44" s="134"/>
      <c r="R44" s="108"/>
    </row>
    <row r="45" spans="1:18" ht="11.25" customHeight="1">
      <c r="A45" s="135" t="s">
        <v>69</v>
      </c>
      <c r="B45" s="9"/>
      <c r="C45" s="128"/>
      <c r="D45" s="129"/>
      <c r="E45" s="130"/>
      <c r="F45" s="129"/>
      <c r="G45" s="130"/>
      <c r="H45" s="129"/>
      <c r="I45" s="130"/>
      <c r="J45" s="129"/>
      <c r="K45" s="130"/>
      <c r="L45" s="129"/>
      <c r="M45" s="131"/>
      <c r="N45" s="129"/>
      <c r="O45" s="132"/>
      <c r="P45" s="133">
        <f>SUM(D45+F45+H45+J45+L45+N45)</f>
        <v>0</v>
      </c>
      <c r="Q45" s="134"/>
      <c r="R45" s="108"/>
    </row>
    <row r="46" spans="1:18" ht="15" thickBot="1">
      <c r="A46" s="136" t="s">
        <v>70</v>
      </c>
      <c r="B46" s="137"/>
      <c r="C46" s="138"/>
      <c r="D46" s="139">
        <f>SUM(D42:D45)</f>
        <v>346</v>
      </c>
      <c r="E46" s="139"/>
      <c r="F46" s="139">
        <f>SUM(F42:F45)</f>
        <v>149</v>
      </c>
      <c r="G46" s="139"/>
      <c r="H46" s="139">
        <f>SUM(H42:H45)</f>
        <v>452</v>
      </c>
      <c r="I46" s="139"/>
      <c r="J46" s="139">
        <f>SUM(J42:J45)</f>
        <v>901</v>
      </c>
      <c r="K46" s="139"/>
      <c r="L46" s="139">
        <f>SUM(L42:L45)</f>
        <v>8</v>
      </c>
      <c r="M46" s="139"/>
      <c r="N46" s="139">
        <f>SUM(N42:N45)</f>
        <v>0</v>
      </c>
      <c r="O46" s="140"/>
      <c r="P46" s="141">
        <f>SUM(P42:P45)</f>
        <v>1856</v>
      </c>
      <c r="Q46" s="142"/>
      <c r="R46" s="143">
        <f>SUM(D46:O46)</f>
        <v>1856</v>
      </c>
    </row>
    <row r="47" spans="1:18" ht="15.75" thickTop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6"/>
    </row>
  </sheetData>
  <mergeCells count="75">
    <mergeCell ref="D41:O41"/>
    <mergeCell ref="A36:Q36"/>
    <mergeCell ref="A37:C37"/>
    <mergeCell ref="P37:Q37"/>
    <mergeCell ref="A38:C38"/>
    <mergeCell ref="P38:Q38"/>
    <mergeCell ref="A39:C39"/>
    <mergeCell ref="P39:Q39"/>
    <mergeCell ref="N35:O35"/>
    <mergeCell ref="P35:Q35"/>
    <mergeCell ref="D34:E34"/>
    <mergeCell ref="F34:G34"/>
    <mergeCell ref="P40:Q40"/>
    <mergeCell ref="D35:E35"/>
    <mergeCell ref="F35:G35"/>
    <mergeCell ref="H35:I35"/>
    <mergeCell ref="J35:K35"/>
    <mergeCell ref="L35:M35"/>
    <mergeCell ref="H34:I34"/>
    <mergeCell ref="J34:K34"/>
    <mergeCell ref="L34:M34"/>
    <mergeCell ref="N34:O34"/>
    <mergeCell ref="P32:Q32"/>
    <mergeCell ref="H33:I33"/>
    <mergeCell ref="J33:K33"/>
    <mergeCell ref="L33:M33"/>
    <mergeCell ref="P34:Q34"/>
    <mergeCell ref="N33:O33"/>
    <mergeCell ref="P33:Q33"/>
    <mergeCell ref="D32:E32"/>
    <mergeCell ref="F32:G32"/>
    <mergeCell ref="H32:I32"/>
    <mergeCell ref="J32:K32"/>
    <mergeCell ref="L32:M32"/>
    <mergeCell ref="N32:O32"/>
    <mergeCell ref="D33:E33"/>
    <mergeCell ref="F33:G33"/>
    <mergeCell ref="P30:Q30"/>
    <mergeCell ref="D31:E31"/>
    <mergeCell ref="F31:G31"/>
    <mergeCell ref="H31:I31"/>
    <mergeCell ref="J31:K31"/>
    <mergeCell ref="L31:M31"/>
    <mergeCell ref="N31:O31"/>
    <mergeCell ref="P31:Q31"/>
    <mergeCell ref="D30:E30"/>
    <mergeCell ref="F30:G30"/>
    <mergeCell ref="H30:I30"/>
    <mergeCell ref="J30:K30"/>
    <mergeCell ref="L30:M30"/>
    <mergeCell ref="N30:O30"/>
    <mergeCell ref="D19:O19"/>
    <mergeCell ref="D29:E29"/>
    <mergeCell ref="F29:G29"/>
    <mergeCell ref="H29:I29"/>
    <mergeCell ref="J29:K29"/>
    <mergeCell ref="L29:M29"/>
    <mergeCell ref="N29:O29"/>
    <mergeCell ref="P29:Q29"/>
    <mergeCell ref="P2:Q3"/>
    <mergeCell ref="D3:E3"/>
    <mergeCell ref="F3:G3"/>
    <mergeCell ref="H3:I3"/>
    <mergeCell ref="J3:K3"/>
    <mergeCell ref="L3:M3"/>
    <mergeCell ref="N3:O3"/>
    <mergeCell ref="P19:Q19"/>
    <mergeCell ref="C1:O1"/>
    <mergeCell ref="A2:A3"/>
    <mergeCell ref="D2:E2"/>
    <mergeCell ref="F2:G2"/>
    <mergeCell ref="H2:I2"/>
    <mergeCell ref="J2:K2"/>
    <mergeCell ref="L2:M2"/>
    <mergeCell ref="N2:O2"/>
  </mergeCells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NVO</vt:lpstr>
      <vt:lpstr>FEBRERO NVO</vt:lpstr>
      <vt:lpstr>MARZO NVO</vt:lpstr>
      <vt:lpstr>ABRIL NVO</vt:lpstr>
      <vt:lpstr>MAYO NVO</vt:lpstr>
      <vt:lpstr>JUNIO NVO</vt:lpstr>
      <vt:lpstr>JULIO NVO</vt:lpstr>
      <vt:lpstr>AGOSTO NVO</vt:lpstr>
      <vt:lpstr>SEPTIEMBRE NVO FTO.</vt:lpstr>
      <vt:lpstr>OCTUBRE NVO.</vt:lpstr>
      <vt:lpstr>NOVIEMBRE NVO</vt:lpstr>
      <vt:lpstr>DICIEMBRE NVO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2017-04-06T18:18:11Z</cp:lastPrinted>
  <dcterms:created xsi:type="dcterms:W3CDTF">2015-01-26T16:01:54Z</dcterms:created>
  <dcterms:modified xsi:type="dcterms:W3CDTF">2017-04-06T19:40:21Z</dcterms:modified>
</cp:coreProperties>
</file>