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8455" windowHeight="1305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33" i="1"/>
  <c r="D31"/>
  <c r="N30"/>
  <c r="M28"/>
  <c r="L28"/>
  <c r="K28"/>
  <c r="J28"/>
  <c r="I28"/>
  <c r="H28"/>
  <c r="G28"/>
  <c r="F28"/>
  <c r="E28"/>
  <c r="D28"/>
  <c r="C28"/>
  <c r="B28"/>
  <c r="N28" s="1"/>
  <c r="D19" s="1"/>
  <c r="N27"/>
  <c r="D35" s="1"/>
  <c r="N26"/>
  <c r="D34" s="1"/>
  <c r="N25"/>
  <c r="N24"/>
  <c r="D32" s="1"/>
  <c r="N23"/>
  <c r="D5"/>
  <c r="D4"/>
  <c r="B37" l="1"/>
</calcChain>
</file>

<file path=xl/sharedStrings.xml><?xml version="1.0" encoding="utf-8"?>
<sst xmlns="http://schemas.openxmlformats.org/spreadsheetml/2006/main" count="39" uniqueCount="29">
  <si>
    <t>NOVIEMBRE 17 DE 2006  AL 30    DE    SEPTIEMBRE     DE 2017</t>
  </si>
  <si>
    <t>EVENTOS</t>
  </si>
  <si>
    <t>PERSONAS ATENDIDAS</t>
  </si>
  <si>
    <t xml:space="preserve">    INAUGURACIONES</t>
  </si>
  <si>
    <t>PERSONAS</t>
  </si>
  <si>
    <t xml:space="preserve">    CONCIERTOS</t>
  </si>
  <si>
    <t xml:space="preserve">    PRESENTACIONES DE LIBRO</t>
  </si>
  <si>
    <t xml:space="preserve">    FUNCIONES DE TEATRO</t>
  </si>
  <si>
    <t>.</t>
  </si>
  <si>
    <t xml:space="preserve">    ARTE EN VIVO</t>
  </si>
  <si>
    <t xml:space="preserve">    PRESENTACIONES DE DANZA</t>
  </si>
  <si>
    <t xml:space="preserve">    FUNCIONES DE CINE</t>
  </si>
  <si>
    <t xml:space="preserve">    CONFERENCIAS</t>
  </si>
  <si>
    <t xml:space="preserve">    REUNIONES</t>
  </si>
  <si>
    <t xml:space="preserve">    EVENTOS VARIADOS</t>
  </si>
  <si>
    <t xml:space="preserve">    TALLERES</t>
  </si>
  <si>
    <t>PERSONAS EN MUSEOGRAFÍA</t>
  </si>
  <si>
    <t>Menores de 12 años</t>
  </si>
  <si>
    <t>Entre 12 y 18 años</t>
  </si>
  <si>
    <t>Entre 18 y 25 años</t>
  </si>
  <si>
    <t>Mayores de 25 años</t>
  </si>
  <si>
    <t>Adultos mayores</t>
  </si>
  <si>
    <t>ASISTENCIA GENERAL</t>
  </si>
  <si>
    <t>menores de 12 años</t>
  </si>
  <si>
    <t>entre 12 y 18 años</t>
  </si>
  <si>
    <t>entre 18 y 25 años</t>
  </si>
  <si>
    <t>mayores de 25 años</t>
  </si>
  <si>
    <t>adultos mayores</t>
  </si>
  <si>
    <t>PERSONAS ATENDIDAS  EN TOTAL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</si>
</sst>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MS Reference Sans Serif"/>
      <family val="2"/>
    </font>
    <font>
      <sz val="12"/>
      <name val="MS Reference Sans Serif"/>
      <family val="2"/>
    </font>
    <font>
      <sz val="12"/>
      <name val="Arial"/>
      <family val="2"/>
    </font>
    <font>
      <sz val="8"/>
      <name val="Arial"/>
      <family val="2"/>
    </font>
    <font>
      <sz val="8"/>
      <name val="MS Reference Sans Serif"/>
      <family val="2"/>
    </font>
    <font>
      <b/>
      <sz val="8"/>
      <color rgb="FFFF000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color theme="9" tint="0.59999389629810485"/>
      <name val="MS Reference Sans Serif"/>
      <family val="2"/>
    </font>
    <font>
      <b/>
      <sz val="11"/>
      <name val="Arial"/>
      <family val="2"/>
    </font>
    <font>
      <b/>
      <sz val="12"/>
      <color rgb="FF7030A0"/>
      <name val="Arial"/>
      <family val="2"/>
    </font>
    <font>
      <sz val="12"/>
      <color rgb="FF7030A0"/>
      <name val="MS Reference Sans Serif"/>
      <family val="2"/>
    </font>
    <font>
      <b/>
      <sz val="12"/>
      <color theme="9" tint="0.59999389629810485"/>
      <name val="MS Reference Sans Serif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5" fillId="0" borderId="0" xfId="0" applyFont="1" applyBorder="1"/>
    <xf numFmtId="3" fontId="1" fillId="0" borderId="0" xfId="0" applyNumberFormat="1" applyFont="1" applyBorder="1" applyAlignment="1"/>
    <xf numFmtId="0" fontId="6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9" fillId="0" borderId="0" xfId="0" applyFont="1" applyBorder="1"/>
    <xf numFmtId="3" fontId="8" fillId="0" borderId="0" xfId="0" applyNumberFormat="1" applyFont="1" applyBorder="1" applyAlignment="1">
      <alignment horizontal="right"/>
    </xf>
    <xf numFmtId="0" fontId="9" fillId="0" borderId="0" xfId="0" applyFont="1" applyFill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/>
    <xf numFmtId="0" fontId="8" fillId="0" borderId="0" xfId="0" applyFont="1" applyBorder="1" applyAlignment="1"/>
    <xf numFmtId="0" fontId="4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5" fillId="0" borderId="0" xfId="0" applyFont="1" applyFill="1" applyBorder="1" applyAlignment="1">
      <alignment horizontal="left"/>
    </xf>
    <xf numFmtId="3" fontId="1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0" fillId="0" borderId="0" xfId="0" applyFont="1" applyFill="1"/>
    <xf numFmtId="0" fontId="10" fillId="0" borderId="0" xfId="0" applyFont="1"/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right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3" fontId="13" fillId="0" borderId="8" xfId="0" applyNumberFormat="1" applyFont="1" applyBorder="1"/>
    <xf numFmtId="3" fontId="13" fillId="0" borderId="9" xfId="0" applyNumberFormat="1" applyFont="1" applyBorder="1"/>
    <xf numFmtId="0" fontId="12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3" fontId="13" fillId="0" borderId="14" xfId="0" applyNumberFormat="1" applyFont="1" applyBorder="1"/>
    <xf numFmtId="0" fontId="2" fillId="0" borderId="0" xfId="0" applyFont="1" applyFill="1" applyBorder="1"/>
    <xf numFmtId="0" fontId="14" fillId="0" borderId="0" xfId="0" applyFont="1" applyBorder="1"/>
    <xf numFmtId="0" fontId="2" fillId="0" borderId="0" xfId="0" applyFont="1" applyBorder="1"/>
    <xf numFmtId="0" fontId="15" fillId="0" borderId="15" xfId="0" applyFont="1" applyFill="1" applyBorder="1"/>
    <xf numFmtId="0" fontId="4" fillId="0" borderId="0" xfId="0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Fill="1" applyAlignment="1">
      <alignment horizontal="right"/>
    </xf>
    <xf numFmtId="0" fontId="3" fillId="0" borderId="0" xfId="0" applyFont="1"/>
    <xf numFmtId="0" fontId="1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title>
      <c:tx>
        <c:rich>
          <a:bodyPr/>
          <a:lstStyle/>
          <a:p>
            <a:pPr>
              <a:defRPr/>
            </a:pPr>
            <a:r>
              <a:rPr lang="en-US"/>
              <a:t>MUSEOGRAFÍA  </a:t>
            </a:r>
          </a:p>
        </c:rich>
      </c:tx>
      <c:layout>
        <c:manualLayout>
          <c:xMode val="edge"/>
          <c:yMode val="edge"/>
          <c:x val="0.16717477551429083"/>
          <c:y val="1.2500000000000001E-2"/>
        </c:manualLayout>
      </c:layout>
    </c:title>
    <c:view3D>
      <c:rAngAx val="1"/>
    </c:view3D>
    <c:sideWall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</c:sideWall>
    <c:plotArea>
      <c:layout>
        <c:manualLayout>
          <c:layoutTarget val="inner"/>
          <c:xMode val="edge"/>
          <c:yMode val="edge"/>
          <c:x val="6.6627013571844196E-2"/>
          <c:y val="8.9909314220337849E-2"/>
          <c:w val="0.86077850922786769"/>
          <c:h val="0.8406871256477555"/>
        </c:manualLayout>
      </c:layout>
      <c:bar3DChart>
        <c:barDir val="col"/>
        <c:grouping val="clustered"/>
        <c:ser>
          <c:idx val="0"/>
          <c:order val="0"/>
          <c:tx>
            <c:strRef>
              <c:f>'[1]CONCENTRADO VISITAS Y EVENTOS'!$B$22</c:f>
              <c:strCache>
                <c:ptCount val="1"/>
                <c:pt idx="0">
                  <c:v>2006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Val val="1"/>
          </c:dLbls>
          <c:cat>
            <c:strRef>
              <c:f>'[1]CONCENTRADO VISITAS Y EVENTOS'!$A$23:$A$27</c:f>
              <c:strCache>
                <c:ptCount val="5"/>
                <c:pt idx="0">
                  <c:v>Menores de 12 años</c:v>
                </c:pt>
                <c:pt idx="1">
                  <c:v>Entre 12 y 18 años</c:v>
                </c:pt>
                <c:pt idx="2">
                  <c:v>Entre 18 y 25 años</c:v>
                </c:pt>
                <c:pt idx="3">
                  <c:v>Mayores de 25 años</c:v>
                </c:pt>
                <c:pt idx="4">
                  <c:v>Adultos mayores</c:v>
                </c:pt>
              </c:strCache>
            </c:strRef>
          </c:cat>
          <c:val>
            <c:numRef>
              <c:f>'[1]CONCENTRADO VISITAS Y EVENTOS'!$B$23:$B$27</c:f>
              <c:numCache>
                <c:formatCode>General</c:formatCode>
                <c:ptCount val="5"/>
                <c:pt idx="0">
                  <c:v>1879</c:v>
                </c:pt>
                <c:pt idx="1">
                  <c:v>1008</c:v>
                </c:pt>
                <c:pt idx="2">
                  <c:v>758</c:v>
                </c:pt>
                <c:pt idx="3">
                  <c:v>4022</c:v>
                </c:pt>
                <c:pt idx="4">
                  <c:v>704</c:v>
                </c:pt>
              </c:numCache>
            </c:numRef>
          </c:val>
        </c:ser>
        <c:ser>
          <c:idx val="1"/>
          <c:order val="1"/>
          <c:tx>
            <c:strRef>
              <c:f>'[1]CONCENTRADO VISITAS Y EVENTOS'!$C$22</c:f>
              <c:strCache>
                <c:ptCount val="1"/>
                <c:pt idx="0">
                  <c:v>2007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Val val="1"/>
          </c:dLbls>
          <c:cat>
            <c:strRef>
              <c:f>'[1]CONCENTRADO VISITAS Y EVENTOS'!$A$23:$A$27</c:f>
              <c:strCache>
                <c:ptCount val="5"/>
                <c:pt idx="0">
                  <c:v>Menores de 12 años</c:v>
                </c:pt>
                <c:pt idx="1">
                  <c:v>Entre 12 y 18 años</c:v>
                </c:pt>
                <c:pt idx="2">
                  <c:v>Entre 18 y 25 años</c:v>
                </c:pt>
                <c:pt idx="3">
                  <c:v>Mayores de 25 años</c:v>
                </c:pt>
                <c:pt idx="4">
                  <c:v>Adultos mayores</c:v>
                </c:pt>
              </c:strCache>
            </c:strRef>
          </c:cat>
          <c:val>
            <c:numRef>
              <c:f>'[1]CONCENTRADO VISITAS Y EVENTOS'!$C$23:$C$27</c:f>
              <c:numCache>
                <c:formatCode>General</c:formatCode>
                <c:ptCount val="5"/>
                <c:pt idx="0">
                  <c:v>15584</c:v>
                </c:pt>
                <c:pt idx="1">
                  <c:v>7045</c:v>
                </c:pt>
                <c:pt idx="2">
                  <c:v>4798</c:v>
                </c:pt>
                <c:pt idx="3">
                  <c:v>22312</c:v>
                </c:pt>
                <c:pt idx="4">
                  <c:v>3959</c:v>
                </c:pt>
              </c:numCache>
            </c:numRef>
          </c:val>
        </c:ser>
        <c:ser>
          <c:idx val="2"/>
          <c:order val="2"/>
          <c:tx>
            <c:strRef>
              <c:f>'[1]CONCENTRADO VISITAS Y EVENTOS'!$D$22</c:f>
              <c:strCache>
                <c:ptCount val="1"/>
                <c:pt idx="0">
                  <c:v>2008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Val val="1"/>
          </c:dLbls>
          <c:cat>
            <c:strRef>
              <c:f>'[1]CONCENTRADO VISITAS Y EVENTOS'!$A$23:$A$27</c:f>
              <c:strCache>
                <c:ptCount val="5"/>
                <c:pt idx="0">
                  <c:v>Menores de 12 años</c:v>
                </c:pt>
                <c:pt idx="1">
                  <c:v>Entre 12 y 18 años</c:v>
                </c:pt>
                <c:pt idx="2">
                  <c:v>Entre 18 y 25 años</c:v>
                </c:pt>
                <c:pt idx="3">
                  <c:v>Mayores de 25 años</c:v>
                </c:pt>
                <c:pt idx="4">
                  <c:v>Adultos mayores</c:v>
                </c:pt>
              </c:strCache>
            </c:strRef>
          </c:cat>
          <c:val>
            <c:numRef>
              <c:f>'[1]CONCENTRADO VISITAS Y EVENTOS'!$D$23:$D$27</c:f>
              <c:numCache>
                <c:formatCode>General</c:formatCode>
                <c:ptCount val="5"/>
                <c:pt idx="0">
                  <c:v>13358</c:v>
                </c:pt>
                <c:pt idx="1">
                  <c:v>6902</c:v>
                </c:pt>
                <c:pt idx="2">
                  <c:v>4566</c:v>
                </c:pt>
                <c:pt idx="3">
                  <c:v>25586</c:v>
                </c:pt>
                <c:pt idx="4">
                  <c:v>3605</c:v>
                </c:pt>
              </c:numCache>
            </c:numRef>
          </c:val>
        </c:ser>
        <c:ser>
          <c:idx val="3"/>
          <c:order val="3"/>
          <c:tx>
            <c:strRef>
              <c:f>'[1]CONCENTRADO VISITAS Y EVENTOS'!$E$22</c:f>
              <c:strCache>
                <c:ptCount val="1"/>
                <c:pt idx="0">
                  <c:v>2009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Val val="1"/>
          </c:dLbls>
          <c:cat>
            <c:strRef>
              <c:f>'[1]CONCENTRADO VISITAS Y EVENTOS'!$A$23:$A$27</c:f>
              <c:strCache>
                <c:ptCount val="5"/>
                <c:pt idx="0">
                  <c:v>Menores de 12 años</c:v>
                </c:pt>
                <c:pt idx="1">
                  <c:v>Entre 12 y 18 años</c:v>
                </c:pt>
                <c:pt idx="2">
                  <c:v>Entre 18 y 25 años</c:v>
                </c:pt>
                <c:pt idx="3">
                  <c:v>Mayores de 25 años</c:v>
                </c:pt>
                <c:pt idx="4">
                  <c:v>Adultos mayores</c:v>
                </c:pt>
              </c:strCache>
            </c:strRef>
          </c:cat>
          <c:val>
            <c:numRef>
              <c:f>'[1]CONCENTRADO VISITAS Y EVENTOS'!$E$23:$E$27</c:f>
              <c:numCache>
                <c:formatCode>General</c:formatCode>
                <c:ptCount val="5"/>
                <c:pt idx="0">
                  <c:v>13202</c:v>
                </c:pt>
                <c:pt idx="1">
                  <c:v>6669</c:v>
                </c:pt>
                <c:pt idx="2">
                  <c:v>4444</c:v>
                </c:pt>
                <c:pt idx="3">
                  <c:v>23281</c:v>
                </c:pt>
                <c:pt idx="4">
                  <c:v>3603</c:v>
                </c:pt>
              </c:numCache>
            </c:numRef>
          </c:val>
        </c:ser>
        <c:ser>
          <c:idx val="4"/>
          <c:order val="4"/>
          <c:tx>
            <c:strRef>
              <c:f>'[1]CONCENTRADO VISITAS Y EVENTOS'!$F$22</c:f>
              <c:strCache>
                <c:ptCount val="1"/>
                <c:pt idx="0">
                  <c:v>2010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Val val="1"/>
          </c:dLbls>
          <c:cat>
            <c:strRef>
              <c:f>'[1]CONCENTRADO VISITAS Y EVENTOS'!$A$23:$A$27</c:f>
              <c:strCache>
                <c:ptCount val="5"/>
                <c:pt idx="0">
                  <c:v>Menores de 12 años</c:v>
                </c:pt>
                <c:pt idx="1">
                  <c:v>Entre 12 y 18 años</c:v>
                </c:pt>
                <c:pt idx="2">
                  <c:v>Entre 18 y 25 años</c:v>
                </c:pt>
                <c:pt idx="3">
                  <c:v>Mayores de 25 años</c:v>
                </c:pt>
                <c:pt idx="4">
                  <c:v>Adultos mayores</c:v>
                </c:pt>
              </c:strCache>
            </c:strRef>
          </c:cat>
          <c:val>
            <c:numRef>
              <c:f>'[1]CONCENTRADO VISITAS Y EVENTOS'!$F$23:$F$27</c:f>
              <c:numCache>
                <c:formatCode>General</c:formatCode>
                <c:ptCount val="5"/>
                <c:pt idx="0">
                  <c:v>21357</c:v>
                </c:pt>
                <c:pt idx="1">
                  <c:v>12177</c:v>
                </c:pt>
                <c:pt idx="2">
                  <c:v>7589</c:v>
                </c:pt>
                <c:pt idx="3">
                  <c:v>38170</c:v>
                </c:pt>
                <c:pt idx="4">
                  <c:v>6799</c:v>
                </c:pt>
              </c:numCache>
            </c:numRef>
          </c:val>
        </c:ser>
        <c:ser>
          <c:idx val="5"/>
          <c:order val="5"/>
          <c:tx>
            <c:strRef>
              <c:f>'[1]CONCENTRADO VISITAS Y EVENTOS'!$G$22</c:f>
              <c:strCache>
                <c:ptCount val="1"/>
                <c:pt idx="0">
                  <c:v>2011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Val val="1"/>
          </c:dLbls>
          <c:cat>
            <c:strRef>
              <c:f>'[1]CONCENTRADO VISITAS Y EVENTOS'!$A$23:$A$27</c:f>
              <c:strCache>
                <c:ptCount val="5"/>
                <c:pt idx="0">
                  <c:v>Menores de 12 años</c:v>
                </c:pt>
                <c:pt idx="1">
                  <c:v>Entre 12 y 18 años</c:v>
                </c:pt>
                <c:pt idx="2">
                  <c:v>Entre 18 y 25 años</c:v>
                </c:pt>
                <c:pt idx="3">
                  <c:v>Mayores de 25 años</c:v>
                </c:pt>
                <c:pt idx="4">
                  <c:v>Adultos mayores</c:v>
                </c:pt>
              </c:strCache>
            </c:strRef>
          </c:cat>
          <c:val>
            <c:numRef>
              <c:f>'[1]CONCENTRADO VISITAS Y EVENTOS'!$G$23:$G$27</c:f>
              <c:numCache>
                <c:formatCode>General</c:formatCode>
                <c:ptCount val="5"/>
                <c:pt idx="0">
                  <c:v>16330</c:v>
                </c:pt>
                <c:pt idx="1">
                  <c:v>7021</c:v>
                </c:pt>
                <c:pt idx="2">
                  <c:v>5020</c:v>
                </c:pt>
                <c:pt idx="3">
                  <c:v>22397</c:v>
                </c:pt>
                <c:pt idx="4">
                  <c:v>3796</c:v>
                </c:pt>
              </c:numCache>
            </c:numRef>
          </c:val>
        </c:ser>
        <c:ser>
          <c:idx val="6"/>
          <c:order val="6"/>
          <c:tx>
            <c:strRef>
              <c:f>'[1]CONCENTRADO VISITAS Y EVENTOS'!$H$22</c:f>
              <c:strCache>
                <c:ptCount val="1"/>
                <c:pt idx="0">
                  <c:v>2012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Val val="1"/>
          </c:dLbls>
          <c:cat>
            <c:strRef>
              <c:f>'[1]CONCENTRADO VISITAS Y EVENTOS'!$A$23:$A$27</c:f>
              <c:strCache>
                <c:ptCount val="5"/>
                <c:pt idx="0">
                  <c:v>Menores de 12 años</c:v>
                </c:pt>
                <c:pt idx="1">
                  <c:v>Entre 12 y 18 años</c:v>
                </c:pt>
                <c:pt idx="2">
                  <c:v>Entre 18 y 25 años</c:v>
                </c:pt>
                <c:pt idx="3">
                  <c:v>Mayores de 25 años</c:v>
                </c:pt>
                <c:pt idx="4">
                  <c:v>Adultos mayores</c:v>
                </c:pt>
              </c:strCache>
            </c:strRef>
          </c:cat>
          <c:val>
            <c:numRef>
              <c:f>'[1]CONCENTRADO VISITAS Y EVENTOS'!$H$23:$H$27</c:f>
              <c:numCache>
                <c:formatCode>General</c:formatCode>
                <c:ptCount val="5"/>
                <c:pt idx="0">
                  <c:v>17064</c:v>
                </c:pt>
                <c:pt idx="1">
                  <c:v>11236</c:v>
                </c:pt>
                <c:pt idx="2">
                  <c:v>5962</c:v>
                </c:pt>
                <c:pt idx="3">
                  <c:v>25105</c:v>
                </c:pt>
                <c:pt idx="4">
                  <c:v>4309</c:v>
                </c:pt>
              </c:numCache>
            </c:numRef>
          </c:val>
        </c:ser>
        <c:ser>
          <c:idx val="7"/>
          <c:order val="7"/>
          <c:tx>
            <c:strRef>
              <c:f>'[1]CONCENTRADO VISITAS Y EVENTOS'!$I$22</c:f>
              <c:strCache>
                <c:ptCount val="1"/>
                <c:pt idx="0">
                  <c:v>2013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Val val="1"/>
          </c:dLbls>
          <c:cat>
            <c:strRef>
              <c:f>'[1]CONCENTRADO VISITAS Y EVENTOS'!$A$23:$A$27</c:f>
              <c:strCache>
                <c:ptCount val="5"/>
                <c:pt idx="0">
                  <c:v>Menores de 12 años</c:v>
                </c:pt>
                <c:pt idx="1">
                  <c:v>Entre 12 y 18 años</c:v>
                </c:pt>
                <c:pt idx="2">
                  <c:v>Entre 18 y 25 años</c:v>
                </c:pt>
                <c:pt idx="3">
                  <c:v>Mayores de 25 años</c:v>
                </c:pt>
                <c:pt idx="4">
                  <c:v>Adultos mayores</c:v>
                </c:pt>
              </c:strCache>
            </c:strRef>
          </c:cat>
          <c:val>
            <c:numRef>
              <c:f>'[1]CONCENTRADO VISITAS Y EVENTOS'!$I$23:$I$27</c:f>
              <c:numCache>
                <c:formatCode>General</c:formatCode>
                <c:ptCount val="5"/>
                <c:pt idx="0">
                  <c:v>19185</c:v>
                </c:pt>
                <c:pt idx="1">
                  <c:v>9931</c:v>
                </c:pt>
                <c:pt idx="2">
                  <c:v>6905</c:v>
                </c:pt>
                <c:pt idx="3">
                  <c:v>24248</c:v>
                </c:pt>
                <c:pt idx="4">
                  <c:v>5839</c:v>
                </c:pt>
              </c:numCache>
            </c:numRef>
          </c:val>
        </c:ser>
        <c:ser>
          <c:idx val="8"/>
          <c:order val="8"/>
          <c:tx>
            <c:strRef>
              <c:f>'[1]CONCENTRADO VISITAS Y EVENTOS'!$J$22</c:f>
              <c:strCache>
                <c:ptCount val="1"/>
                <c:pt idx="0">
                  <c:v>2014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Val val="1"/>
          </c:dLbls>
          <c:cat>
            <c:strRef>
              <c:f>'[1]CONCENTRADO VISITAS Y EVENTOS'!$A$23:$A$27</c:f>
              <c:strCache>
                <c:ptCount val="5"/>
                <c:pt idx="0">
                  <c:v>Menores de 12 años</c:v>
                </c:pt>
                <c:pt idx="1">
                  <c:v>Entre 12 y 18 años</c:v>
                </c:pt>
                <c:pt idx="2">
                  <c:v>Entre 18 y 25 años</c:v>
                </c:pt>
                <c:pt idx="3">
                  <c:v>Mayores de 25 años</c:v>
                </c:pt>
                <c:pt idx="4">
                  <c:v>Adultos mayores</c:v>
                </c:pt>
              </c:strCache>
            </c:strRef>
          </c:cat>
          <c:val>
            <c:numRef>
              <c:f>'[1]CONCENTRADO VISITAS Y EVENTOS'!$J$23:$J$27</c:f>
              <c:numCache>
                <c:formatCode>General</c:formatCode>
                <c:ptCount val="5"/>
                <c:pt idx="0">
                  <c:v>22073</c:v>
                </c:pt>
                <c:pt idx="1">
                  <c:v>9422</c:v>
                </c:pt>
                <c:pt idx="2">
                  <c:v>7459</c:v>
                </c:pt>
                <c:pt idx="3">
                  <c:v>24922</c:v>
                </c:pt>
                <c:pt idx="4">
                  <c:v>5151</c:v>
                </c:pt>
              </c:numCache>
            </c:numRef>
          </c:val>
        </c:ser>
        <c:ser>
          <c:idx val="9"/>
          <c:order val="9"/>
          <c:tx>
            <c:strRef>
              <c:f>'[1]CONCENTRADO VISITAS Y EVENTOS'!$K$22</c:f>
              <c:strCache>
                <c:ptCount val="1"/>
                <c:pt idx="0">
                  <c:v>2015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Val val="1"/>
          </c:dLbls>
          <c:cat>
            <c:strRef>
              <c:f>'[1]CONCENTRADO VISITAS Y EVENTOS'!$A$23:$A$27</c:f>
              <c:strCache>
                <c:ptCount val="5"/>
                <c:pt idx="0">
                  <c:v>Menores de 12 años</c:v>
                </c:pt>
                <c:pt idx="1">
                  <c:v>Entre 12 y 18 años</c:v>
                </c:pt>
                <c:pt idx="2">
                  <c:v>Entre 18 y 25 años</c:v>
                </c:pt>
                <c:pt idx="3">
                  <c:v>Mayores de 25 años</c:v>
                </c:pt>
                <c:pt idx="4">
                  <c:v>Adultos mayores</c:v>
                </c:pt>
              </c:strCache>
            </c:strRef>
          </c:cat>
          <c:val>
            <c:numRef>
              <c:f>'[1]CONCENTRADO VISITAS Y EVENTOS'!$K$23:$K$27</c:f>
              <c:numCache>
                <c:formatCode>General</c:formatCode>
                <c:ptCount val="5"/>
                <c:pt idx="0">
                  <c:v>27841</c:v>
                </c:pt>
                <c:pt idx="1">
                  <c:v>8584</c:v>
                </c:pt>
                <c:pt idx="2">
                  <c:v>6850</c:v>
                </c:pt>
                <c:pt idx="3">
                  <c:v>30886</c:v>
                </c:pt>
                <c:pt idx="4">
                  <c:v>4549</c:v>
                </c:pt>
              </c:numCache>
            </c:numRef>
          </c:val>
        </c:ser>
        <c:ser>
          <c:idx val="10"/>
          <c:order val="10"/>
          <c:tx>
            <c:strRef>
              <c:f>'[1]CONCENTRADO VISITAS Y EVENTOS'!$L$22</c:f>
              <c:strCache>
                <c:ptCount val="1"/>
                <c:pt idx="0">
                  <c:v>2016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Val val="1"/>
          </c:dLbls>
          <c:cat>
            <c:strRef>
              <c:f>'[1]CONCENTRADO VISITAS Y EVENTOS'!$A$23:$A$27</c:f>
              <c:strCache>
                <c:ptCount val="5"/>
                <c:pt idx="0">
                  <c:v>Menores de 12 años</c:v>
                </c:pt>
                <c:pt idx="1">
                  <c:v>Entre 12 y 18 años</c:v>
                </c:pt>
                <c:pt idx="2">
                  <c:v>Entre 18 y 25 años</c:v>
                </c:pt>
                <c:pt idx="3">
                  <c:v>Mayores de 25 años</c:v>
                </c:pt>
                <c:pt idx="4">
                  <c:v>Adultos mayores</c:v>
                </c:pt>
              </c:strCache>
            </c:strRef>
          </c:cat>
          <c:val>
            <c:numRef>
              <c:f>'[1]CONCENTRADO VISITAS Y EVENTOS'!$L$23:$L$27</c:f>
              <c:numCache>
                <c:formatCode>General</c:formatCode>
                <c:ptCount val="5"/>
                <c:pt idx="0">
                  <c:v>24325</c:v>
                </c:pt>
                <c:pt idx="1">
                  <c:v>8468</c:v>
                </c:pt>
                <c:pt idx="2">
                  <c:v>9494</c:v>
                </c:pt>
                <c:pt idx="3">
                  <c:v>33806</c:v>
                </c:pt>
                <c:pt idx="4">
                  <c:v>9000</c:v>
                </c:pt>
              </c:numCache>
            </c:numRef>
          </c:val>
        </c:ser>
        <c:ser>
          <c:idx val="11"/>
          <c:order val="11"/>
          <c:tx>
            <c:strRef>
              <c:f>'[1]CONCENTRADO VISITAS Y EVENTOS'!$M$22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9F736"/>
            </a:solidFill>
            <a:ln>
              <a:solidFill>
                <a:srgbClr val="09F736"/>
              </a:solidFill>
            </a:ln>
          </c:spPr>
          <c:dLbls>
            <c:txPr>
              <a:bodyPr rot="-5400000" vert="horz"/>
              <a:lstStyle/>
              <a:p>
                <a:pPr>
                  <a:defRPr/>
                </a:pPr>
                <a:endParaRPr lang="es-MX"/>
              </a:p>
            </c:txPr>
            <c:showVal val="1"/>
          </c:dLbls>
          <c:cat>
            <c:strRef>
              <c:f>'[1]CONCENTRADO VISITAS Y EVENTOS'!$A$23:$A$27</c:f>
              <c:strCache>
                <c:ptCount val="5"/>
                <c:pt idx="0">
                  <c:v>Menores de 12 años</c:v>
                </c:pt>
                <c:pt idx="1">
                  <c:v>Entre 12 y 18 años</c:v>
                </c:pt>
                <c:pt idx="2">
                  <c:v>Entre 18 y 25 años</c:v>
                </c:pt>
                <c:pt idx="3">
                  <c:v>Mayores de 25 años</c:v>
                </c:pt>
                <c:pt idx="4">
                  <c:v>Adultos mayores</c:v>
                </c:pt>
              </c:strCache>
            </c:strRef>
          </c:cat>
          <c:val>
            <c:numRef>
              <c:f>'[1]CONCENTRADO VISITAS Y EVENTOS'!$M$23:$M$27</c:f>
              <c:numCache>
                <c:formatCode>General</c:formatCode>
                <c:ptCount val="5"/>
                <c:pt idx="0">
                  <c:v>16943</c:v>
                </c:pt>
                <c:pt idx="1">
                  <c:v>6525</c:v>
                </c:pt>
                <c:pt idx="2">
                  <c:v>8122</c:v>
                </c:pt>
                <c:pt idx="3">
                  <c:v>26289</c:v>
                </c:pt>
                <c:pt idx="4">
                  <c:v>7472</c:v>
                </c:pt>
              </c:numCache>
            </c:numRef>
          </c:val>
        </c:ser>
        <c:dLbls>
          <c:showVal val="1"/>
        </c:dLbls>
        <c:shape val="box"/>
        <c:axId val="160714752"/>
        <c:axId val="160716288"/>
        <c:axId val="0"/>
      </c:bar3DChart>
      <c:catAx>
        <c:axId val="160714752"/>
        <c:scaling>
          <c:orientation val="minMax"/>
        </c:scaling>
        <c:axPos val="b"/>
        <c:numFmt formatCode="General" sourceLinked="1"/>
        <c:majorTickMark val="none"/>
        <c:tickLblPos val="nextTo"/>
        <c:crossAx val="160716288"/>
        <c:crosses val="autoZero"/>
        <c:auto val="1"/>
        <c:lblAlgn val="ctr"/>
        <c:lblOffset val="100"/>
      </c:catAx>
      <c:valAx>
        <c:axId val="16071628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607147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44</xdr:row>
      <xdr:rowOff>0</xdr:rowOff>
    </xdr:from>
    <xdr:to>
      <xdr:col>13</xdr:col>
      <xdr:colOff>1076325</xdr:colOff>
      <xdr:row>65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sa\Documents\INFORMES\INFORMES%202017\INFORMES%20MENSUALES%20AL%2030%20%20DE%20%20SEPTIEMBRE%20%20%20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VENTOS"/>
      <sheetName val="EVENTOS EN SEPTIEMBRE"/>
      <sheetName val="CONCENTRADO EVENTOS 2006-2015"/>
      <sheetName val="MUSEOGRAFÍA SEPTIEMBRE"/>
      <sheetName val="EVENTOS SEPTIEMBRE"/>
      <sheetName val="PARA INFORMES COMITE"/>
      <sheetName val=" INFORMES COMITÉ EVENTOS"/>
      <sheetName val="FRECUENCIA VISITAS "/>
      <sheetName val="INFORME COMITÉ"/>
      <sheetName val="CONCENTRADO VISITAS Y EVENTOS"/>
      <sheetName val="ASIST MUSEOGRAFÍA"/>
      <sheetName val="ASIST EVENTOS"/>
      <sheetName val="ASISTENCIA TOTAL"/>
      <sheetName val="GRAFICA MUSEOGRAFIA"/>
      <sheetName val="GRAFICA EVENTOS "/>
      <sheetName val="GRAFICA ASIST TOTAL "/>
      <sheetName val="GRAFICOS MUSEOGR "/>
      <sheetName val="GRAFICOSTOTAL"/>
      <sheetName val="EVENTOS GRAFICOS "/>
      <sheetName val="MUSEO DE SITIO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2">
          <cell r="B22">
            <v>2006</v>
          </cell>
          <cell r="C22">
            <v>2007</v>
          </cell>
          <cell r="D22">
            <v>2008</v>
          </cell>
          <cell r="E22">
            <v>2009</v>
          </cell>
          <cell r="F22">
            <v>2010</v>
          </cell>
          <cell r="G22">
            <v>2011</v>
          </cell>
          <cell r="H22">
            <v>2012</v>
          </cell>
          <cell r="I22">
            <v>2013</v>
          </cell>
          <cell r="J22">
            <v>2014</v>
          </cell>
          <cell r="K22">
            <v>2015</v>
          </cell>
          <cell r="L22">
            <v>2016</v>
          </cell>
          <cell r="M22">
            <v>2017</v>
          </cell>
        </row>
        <row r="23">
          <cell r="A23" t="str">
            <v>Menores de 12 años</v>
          </cell>
          <cell r="B23">
            <v>1879</v>
          </cell>
          <cell r="C23">
            <v>15584</v>
          </cell>
          <cell r="D23">
            <v>13358</v>
          </cell>
          <cell r="E23">
            <v>13202</v>
          </cell>
          <cell r="F23">
            <v>21357</v>
          </cell>
          <cell r="G23">
            <v>16330</v>
          </cell>
          <cell r="H23">
            <v>17064</v>
          </cell>
          <cell r="I23">
            <v>19185</v>
          </cell>
          <cell r="J23">
            <v>22073</v>
          </cell>
          <cell r="K23">
            <v>27841</v>
          </cell>
          <cell r="L23">
            <v>24325</v>
          </cell>
          <cell r="M23">
            <v>16943</v>
          </cell>
        </row>
        <row r="24">
          <cell r="A24" t="str">
            <v>Entre 12 y 18 años</v>
          </cell>
          <cell r="B24">
            <v>1008</v>
          </cell>
          <cell r="C24">
            <v>7045</v>
          </cell>
          <cell r="D24">
            <v>6902</v>
          </cell>
          <cell r="E24">
            <v>6669</v>
          </cell>
          <cell r="F24">
            <v>12177</v>
          </cell>
          <cell r="G24">
            <v>7021</v>
          </cell>
          <cell r="H24">
            <v>11236</v>
          </cell>
          <cell r="I24">
            <v>9931</v>
          </cell>
          <cell r="J24">
            <v>9422</v>
          </cell>
          <cell r="K24">
            <v>8584</v>
          </cell>
          <cell r="L24">
            <v>8468</v>
          </cell>
          <cell r="M24">
            <v>6525</v>
          </cell>
        </row>
        <row r="25">
          <cell r="A25" t="str">
            <v>Entre 18 y 25 años</v>
          </cell>
          <cell r="B25">
            <v>758</v>
          </cell>
          <cell r="C25">
            <v>4798</v>
          </cell>
          <cell r="D25">
            <v>4566</v>
          </cell>
          <cell r="E25">
            <v>4444</v>
          </cell>
          <cell r="F25">
            <v>7589</v>
          </cell>
          <cell r="G25">
            <v>5020</v>
          </cell>
          <cell r="H25">
            <v>5962</v>
          </cell>
          <cell r="I25">
            <v>6905</v>
          </cell>
          <cell r="J25">
            <v>7459</v>
          </cell>
          <cell r="K25">
            <v>6850</v>
          </cell>
          <cell r="L25">
            <v>9494</v>
          </cell>
          <cell r="M25">
            <v>8122</v>
          </cell>
        </row>
        <row r="26">
          <cell r="A26" t="str">
            <v>Mayores de 25 años</v>
          </cell>
          <cell r="B26">
            <v>4022</v>
          </cell>
          <cell r="C26">
            <v>22312</v>
          </cell>
          <cell r="D26">
            <v>25586</v>
          </cell>
          <cell r="E26">
            <v>23281</v>
          </cell>
          <cell r="F26">
            <v>38170</v>
          </cell>
          <cell r="G26">
            <v>22397</v>
          </cell>
          <cell r="H26">
            <v>25105</v>
          </cell>
          <cell r="I26">
            <v>24248</v>
          </cell>
          <cell r="J26">
            <v>24922</v>
          </cell>
          <cell r="K26">
            <v>30886</v>
          </cell>
          <cell r="L26">
            <v>33806</v>
          </cell>
          <cell r="M26">
            <v>26289</v>
          </cell>
        </row>
        <row r="27">
          <cell r="A27" t="str">
            <v>Adultos mayores</v>
          </cell>
          <cell r="B27">
            <v>704</v>
          </cell>
          <cell r="C27">
            <v>3959</v>
          </cell>
          <cell r="D27">
            <v>3605</v>
          </cell>
          <cell r="E27">
            <v>3603</v>
          </cell>
          <cell r="F27">
            <v>6799</v>
          </cell>
          <cell r="G27">
            <v>3796</v>
          </cell>
          <cell r="H27">
            <v>4309</v>
          </cell>
          <cell r="I27">
            <v>5839</v>
          </cell>
          <cell r="J27">
            <v>5151</v>
          </cell>
          <cell r="K27">
            <v>4549</v>
          </cell>
          <cell r="L27">
            <v>9000</v>
          </cell>
          <cell r="M27">
            <v>7472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"/>
  <sheetViews>
    <sheetView tabSelected="1" workbookViewId="0">
      <selection activeCell="L10" sqref="L10"/>
    </sheetView>
  </sheetViews>
  <sheetFormatPr baseColWidth="10" defaultRowHeight="15"/>
  <cols>
    <col min="1" max="1" width="23.85546875" style="71" customWidth="1"/>
    <col min="2" max="2" width="6.42578125" bestFit="1" customWidth="1"/>
    <col min="3" max="3" width="7.7109375" bestFit="1" customWidth="1"/>
    <col min="4" max="4" width="9.5703125" bestFit="1" customWidth="1"/>
    <col min="5" max="6" width="7.7109375" bestFit="1" customWidth="1"/>
    <col min="7" max="7" width="11" customWidth="1"/>
    <col min="8" max="8" width="7.7109375" style="37" bestFit="1" customWidth="1"/>
    <col min="9" max="12" width="7.7109375" bestFit="1" customWidth="1"/>
    <col min="13" max="13" width="7.7109375" customWidth="1"/>
    <col min="14" max="14" width="24" customWidth="1"/>
  </cols>
  <sheetData>
    <row r="1" spans="1:16" s="4" customFormat="1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/>
      <c r="O1" s="3"/>
      <c r="P1" s="3"/>
    </row>
    <row r="2" spans="1:16" s="4" customFormat="1" ht="15.75">
      <c r="A2" s="5"/>
      <c r="B2" s="2"/>
      <c r="C2" s="2"/>
      <c r="D2" s="2"/>
      <c r="E2" s="2"/>
      <c r="F2" s="2"/>
      <c r="G2" s="6"/>
      <c r="H2" s="7"/>
    </row>
    <row r="3" spans="1:16" s="11" customFormat="1" ht="15.75">
      <c r="A3" s="8"/>
      <c r="B3" s="9"/>
      <c r="C3" s="9"/>
      <c r="D3" s="9"/>
      <c r="E3" s="10"/>
      <c r="F3" s="10"/>
      <c r="G3" s="9"/>
      <c r="H3" s="7"/>
    </row>
    <row r="4" spans="1:16" s="11" customFormat="1" ht="15.75">
      <c r="A4" s="8"/>
      <c r="B4" s="9"/>
      <c r="C4" s="12"/>
      <c r="D4" s="13">
        <f>SUM(A7:A17)</f>
        <v>1426</v>
      </c>
      <c r="E4" s="1" t="s">
        <v>1</v>
      </c>
      <c r="F4" s="1"/>
      <c r="G4" s="1"/>
      <c r="H4" s="7"/>
    </row>
    <row r="5" spans="1:16" s="11" customFormat="1" ht="15.75">
      <c r="A5" s="8"/>
      <c r="B5" s="14"/>
      <c r="C5" s="13"/>
      <c r="D5" s="15">
        <f>SUM(F7:F17)</f>
        <v>198090</v>
      </c>
      <c r="E5" s="1" t="s">
        <v>2</v>
      </c>
      <c r="F5" s="1"/>
      <c r="G5" s="1"/>
      <c r="H5" s="16"/>
    </row>
    <row r="6" spans="1:16" s="11" customFormat="1" ht="12.75">
      <c r="A6" s="17"/>
      <c r="B6" s="9"/>
      <c r="C6" s="18"/>
      <c r="D6" s="9"/>
      <c r="E6" s="14"/>
      <c r="F6" s="18"/>
      <c r="G6" s="18"/>
      <c r="H6" s="16"/>
    </row>
    <row r="7" spans="1:16" s="11" customFormat="1">
      <c r="A7" s="19">
        <v>116</v>
      </c>
      <c r="B7" s="20" t="s">
        <v>3</v>
      </c>
      <c r="C7" s="20"/>
      <c r="D7" s="20"/>
      <c r="E7" s="21"/>
      <c r="F7" s="22">
        <v>20894</v>
      </c>
      <c r="G7" s="18" t="s">
        <v>4</v>
      </c>
      <c r="H7" s="16"/>
    </row>
    <row r="8" spans="1:16" s="11" customFormat="1">
      <c r="A8" s="19">
        <v>268</v>
      </c>
      <c r="B8" s="20" t="s">
        <v>5</v>
      </c>
      <c r="C8" s="20"/>
      <c r="D8" s="20"/>
      <c r="E8" s="21"/>
      <c r="F8" s="22">
        <v>60787</v>
      </c>
      <c r="G8" s="18" t="s">
        <v>4</v>
      </c>
      <c r="H8" s="16"/>
    </row>
    <row r="9" spans="1:16" s="11" customFormat="1">
      <c r="A9" s="19">
        <v>100</v>
      </c>
      <c r="B9" s="20" t="s">
        <v>6</v>
      </c>
      <c r="C9" s="20"/>
      <c r="D9" s="20"/>
      <c r="E9" s="21"/>
      <c r="F9" s="22">
        <v>15982</v>
      </c>
      <c r="G9" s="18" t="s">
        <v>4</v>
      </c>
      <c r="H9" s="16"/>
    </row>
    <row r="10" spans="1:16" s="11" customFormat="1">
      <c r="A10" s="19">
        <v>101</v>
      </c>
      <c r="B10" s="20" t="s">
        <v>7</v>
      </c>
      <c r="C10" s="20"/>
      <c r="D10" s="20"/>
      <c r="E10" s="21"/>
      <c r="F10" s="22">
        <v>17076</v>
      </c>
      <c r="G10" s="18" t="s">
        <v>4</v>
      </c>
      <c r="H10" s="16"/>
      <c r="J10" s="11" t="s">
        <v>8</v>
      </c>
    </row>
    <row r="11" spans="1:16" s="11" customFormat="1">
      <c r="A11" s="19">
        <v>41</v>
      </c>
      <c r="B11" s="20" t="s">
        <v>9</v>
      </c>
      <c r="C11" s="20"/>
      <c r="D11" s="20"/>
      <c r="E11" s="21"/>
      <c r="F11" s="22">
        <v>6643</v>
      </c>
      <c r="G11" s="18" t="s">
        <v>4</v>
      </c>
      <c r="H11" s="16"/>
    </row>
    <row r="12" spans="1:16" s="11" customFormat="1">
      <c r="A12" s="19">
        <v>10</v>
      </c>
      <c r="B12" s="20" t="s">
        <v>10</v>
      </c>
      <c r="C12" s="20"/>
      <c r="D12" s="20"/>
      <c r="E12" s="21"/>
      <c r="F12" s="22">
        <v>1967</v>
      </c>
      <c r="G12" s="18" t="s">
        <v>4</v>
      </c>
      <c r="H12" s="16"/>
    </row>
    <row r="13" spans="1:16" s="11" customFormat="1">
      <c r="A13" s="19">
        <v>104</v>
      </c>
      <c r="B13" s="20" t="s">
        <v>11</v>
      </c>
      <c r="C13" s="20"/>
      <c r="D13" s="20"/>
      <c r="E13" s="21"/>
      <c r="F13" s="22">
        <v>4087</v>
      </c>
      <c r="G13" s="18" t="s">
        <v>4</v>
      </c>
      <c r="H13" s="16"/>
    </row>
    <row r="14" spans="1:16" s="11" customFormat="1">
      <c r="A14" s="19">
        <v>136</v>
      </c>
      <c r="B14" s="20" t="s">
        <v>12</v>
      </c>
      <c r="C14" s="20"/>
      <c r="D14" s="20"/>
      <c r="E14" s="21"/>
      <c r="F14" s="22">
        <v>20303</v>
      </c>
      <c r="G14" s="18" t="s">
        <v>4</v>
      </c>
      <c r="H14" s="16"/>
    </row>
    <row r="15" spans="1:16" s="4" customFormat="1" ht="15.75">
      <c r="A15" s="23">
        <v>26</v>
      </c>
      <c r="B15" s="20" t="s">
        <v>13</v>
      </c>
      <c r="C15" s="20"/>
      <c r="D15" s="20"/>
      <c r="E15" s="24"/>
      <c r="F15" s="22">
        <v>1626</v>
      </c>
      <c r="G15" s="18" t="s">
        <v>4</v>
      </c>
      <c r="H15" s="7"/>
    </row>
    <row r="16" spans="1:16" s="4" customFormat="1" ht="15.75">
      <c r="A16" s="23">
        <v>290</v>
      </c>
      <c r="B16" s="20" t="s">
        <v>14</v>
      </c>
      <c r="C16" s="20"/>
      <c r="D16" s="20"/>
      <c r="E16" s="24"/>
      <c r="F16" s="22">
        <v>43562</v>
      </c>
      <c r="G16" s="18" t="s">
        <v>4</v>
      </c>
      <c r="H16" s="7"/>
    </row>
    <row r="17" spans="1:18" s="4" customFormat="1" ht="15.75">
      <c r="A17" s="19">
        <v>234</v>
      </c>
      <c r="B17" s="20" t="s">
        <v>15</v>
      </c>
      <c r="C17" s="20"/>
      <c r="D17" s="20"/>
      <c r="E17" s="25"/>
      <c r="F17" s="22">
        <v>5163</v>
      </c>
      <c r="G17" s="18" t="s">
        <v>4</v>
      </c>
      <c r="H17" s="7"/>
    </row>
    <row r="18" spans="1:18" s="4" customFormat="1" ht="15.75">
      <c r="A18" s="26"/>
      <c r="B18" s="27"/>
      <c r="C18" s="27"/>
      <c r="D18" s="27"/>
      <c r="E18" s="24"/>
      <c r="F18" s="28"/>
      <c r="G18" s="29"/>
      <c r="H18" s="7"/>
      <c r="R18" s="30"/>
    </row>
    <row r="19" spans="1:18" s="11" customFormat="1" ht="15.75">
      <c r="A19" s="31"/>
      <c r="B19" s="10"/>
      <c r="C19" s="10"/>
      <c r="D19" s="32">
        <f>SUM(N28)</f>
        <v>735906</v>
      </c>
      <c r="E19" s="33" t="s">
        <v>16</v>
      </c>
      <c r="F19" s="33"/>
      <c r="G19" s="33"/>
      <c r="H19" s="33"/>
    </row>
    <row r="20" spans="1:18" s="11" customFormat="1" ht="15.75">
      <c r="A20" s="31"/>
      <c r="B20" s="14"/>
      <c r="C20" s="13"/>
      <c r="D20" s="13"/>
      <c r="E20" s="13"/>
      <c r="F20" s="14"/>
      <c r="G20" s="34"/>
      <c r="H20" s="16"/>
    </row>
    <row r="21" spans="1:18">
      <c r="A21" s="35"/>
      <c r="B21" s="36"/>
      <c r="C21" s="36"/>
      <c r="D21" s="36"/>
      <c r="E21" s="36"/>
      <c r="F21" s="36"/>
      <c r="G21" s="36"/>
    </row>
    <row r="22" spans="1:18" s="4" customFormat="1" ht="15.75">
      <c r="A22" s="38"/>
      <c r="B22" s="39">
        <v>2006</v>
      </c>
      <c r="C22" s="39">
        <v>2007</v>
      </c>
      <c r="D22" s="39">
        <v>2008</v>
      </c>
      <c r="E22" s="39">
        <v>2009</v>
      </c>
      <c r="F22" s="39">
        <v>2010</v>
      </c>
      <c r="G22" s="40">
        <v>2011</v>
      </c>
      <c r="H22" s="41">
        <v>2012</v>
      </c>
      <c r="I22" s="42">
        <v>2013</v>
      </c>
      <c r="J22" s="42">
        <v>2014</v>
      </c>
      <c r="K22" s="42">
        <v>2015</v>
      </c>
      <c r="L22" s="43">
        <v>2016</v>
      </c>
      <c r="M22" s="44">
        <v>2017</v>
      </c>
    </row>
    <row r="23" spans="1:18" s="4" customFormat="1" ht="15.75">
      <c r="A23" s="45" t="s">
        <v>17</v>
      </c>
      <c r="B23" s="46">
        <v>1879</v>
      </c>
      <c r="C23" s="46">
        <v>15584</v>
      </c>
      <c r="D23" s="46">
        <v>13358</v>
      </c>
      <c r="E23" s="46">
        <v>13202</v>
      </c>
      <c r="F23" s="46">
        <v>21357</v>
      </c>
      <c r="G23" s="47">
        <v>16330</v>
      </c>
      <c r="H23" s="47">
        <v>17064</v>
      </c>
      <c r="I23" s="48">
        <v>19185</v>
      </c>
      <c r="J23" s="48">
        <v>22073</v>
      </c>
      <c r="K23" s="48">
        <v>27841</v>
      </c>
      <c r="L23" s="49">
        <v>24325</v>
      </c>
      <c r="M23" s="48">
        <v>16943</v>
      </c>
      <c r="N23" s="50">
        <f t="shared" ref="N23:N28" si="0">SUM(B23:M23)</f>
        <v>209141</v>
      </c>
    </row>
    <row r="24" spans="1:18" s="4" customFormat="1" ht="15.75">
      <c r="A24" s="45" t="s">
        <v>18</v>
      </c>
      <c r="B24" s="46">
        <v>1008</v>
      </c>
      <c r="C24" s="46">
        <v>7045</v>
      </c>
      <c r="D24" s="46">
        <v>6902</v>
      </c>
      <c r="E24" s="46">
        <v>6669</v>
      </c>
      <c r="F24" s="46">
        <v>12177</v>
      </c>
      <c r="G24" s="47">
        <v>7021</v>
      </c>
      <c r="H24" s="47">
        <v>11236</v>
      </c>
      <c r="I24" s="48">
        <v>9931</v>
      </c>
      <c r="J24" s="48">
        <v>9422</v>
      </c>
      <c r="K24" s="48">
        <v>8584</v>
      </c>
      <c r="L24" s="49">
        <v>8468</v>
      </c>
      <c r="M24" s="48">
        <v>6525</v>
      </c>
      <c r="N24" s="50">
        <f t="shared" si="0"/>
        <v>94988</v>
      </c>
    </row>
    <row r="25" spans="1:18" s="4" customFormat="1" ht="15.75">
      <c r="A25" s="45" t="s">
        <v>19</v>
      </c>
      <c r="B25" s="46">
        <v>758</v>
      </c>
      <c r="C25" s="46">
        <v>4798</v>
      </c>
      <c r="D25" s="46">
        <v>4566</v>
      </c>
      <c r="E25" s="46">
        <v>4444</v>
      </c>
      <c r="F25" s="46">
        <v>7589</v>
      </c>
      <c r="G25" s="47">
        <v>5020</v>
      </c>
      <c r="H25" s="47">
        <v>5962</v>
      </c>
      <c r="I25" s="48">
        <v>6905</v>
      </c>
      <c r="J25" s="48">
        <v>7459</v>
      </c>
      <c r="K25" s="48">
        <v>6850</v>
      </c>
      <c r="L25" s="49">
        <v>9494</v>
      </c>
      <c r="M25" s="48">
        <v>8122</v>
      </c>
      <c r="N25" s="50">
        <f t="shared" si="0"/>
        <v>71967</v>
      </c>
    </row>
    <row r="26" spans="1:18" s="4" customFormat="1" ht="15.75">
      <c r="A26" s="45" t="s">
        <v>20</v>
      </c>
      <c r="B26" s="46">
        <v>4022</v>
      </c>
      <c r="C26" s="46">
        <v>22312</v>
      </c>
      <c r="D26" s="46">
        <v>25586</v>
      </c>
      <c r="E26" s="46">
        <v>23281</v>
      </c>
      <c r="F26" s="46">
        <v>38170</v>
      </c>
      <c r="G26" s="47">
        <v>22397</v>
      </c>
      <c r="H26" s="47">
        <v>25105</v>
      </c>
      <c r="I26" s="48">
        <v>24248</v>
      </c>
      <c r="J26" s="48">
        <v>24922</v>
      </c>
      <c r="K26" s="48">
        <v>30886</v>
      </c>
      <c r="L26" s="49">
        <v>33806</v>
      </c>
      <c r="M26" s="48">
        <v>26289</v>
      </c>
      <c r="N26" s="50">
        <f t="shared" si="0"/>
        <v>301024</v>
      </c>
    </row>
    <row r="27" spans="1:18" s="4" customFormat="1" ht="15.75">
      <c r="A27" s="45" t="s">
        <v>21</v>
      </c>
      <c r="B27" s="46">
        <v>704</v>
      </c>
      <c r="C27" s="46">
        <v>3959</v>
      </c>
      <c r="D27" s="46">
        <v>3605</v>
      </c>
      <c r="E27" s="46">
        <v>3603</v>
      </c>
      <c r="F27" s="46">
        <v>6799</v>
      </c>
      <c r="G27" s="47">
        <v>3796</v>
      </c>
      <c r="H27" s="47">
        <v>4309</v>
      </c>
      <c r="I27" s="48">
        <v>5839</v>
      </c>
      <c r="J27" s="48">
        <v>5151</v>
      </c>
      <c r="K27" s="48">
        <v>4549</v>
      </c>
      <c r="L27" s="49">
        <v>9000</v>
      </c>
      <c r="M27" s="48">
        <v>7472</v>
      </c>
      <c r="N27" s="51">
        <f t="shared" si="0"/>
        <v>58786</v>
      </c>
    </row>
    <row r="28" spans="1:18" s="57" customFormat="1" ht="16.5" thickBot="1">
      <c r="A28" s="52" t="s">
        <v>22</v>
      </c>
      <c r="B28" s="53">
        <f t="shared" ref="B28:M28" si="1">SUM(B23:B27)</f>
        <v>8371</v>
      </c>
      <c r="C28" s="53">
        <f t="shared" si="1"/>
        <v>53698</v>
      </c>
      <c r="D28" s="53">
        <f t="shared" si="1"/>
        <v>54017</v>
      </c>
      <c r="E28" s="53">
        <f t="shared" si="1"/>
        <v>51199</v>
      </c>
      <c r="F28" s="53">
        <f t="shared" si="1"/>
        <v>86092</v>
      </c>
      <c r="G28" s="54">
        <f t="shared" si="1"/>
        <v>54564</v>
      </c>
      <c r="H28" s="54">
        <f t="shared" si="1"/>
        <v>63676</v>
      </c>
      <c r="I28" s="54">
        <f t="shared" si="1"/>
        <v>66108</v>
      </c>
      <c r="J28" s="54">
        <f t="shared" si="1"/>
        <v>69027</v>
      </c>
      <c r="K28" s="54">
        <f t="shared" si="1"/>
        <v>78710</v>
      </c>
      <c r="L28" s="54">
        <f t="shared" si="1"/>
        <v>85093</v>
      </c>
      <c r="M28" s="55">
        <f t="shared" si="1"/>
        <v>65351</v>
      </c>
      <c r="N28" s="56">
        <f t="shared" si="0"/>
        <v>735906</v>
      </c>
    </row>
    <row r="29" spans="1:18" s="4" customFormat="1" ht="10.5" customHeight="1" thickTop="1" thickBot="1">
      <c r="A29" s="26"/>
      <c r="B29" s="6"/>
      <c r="C29" s="6"/>
      <c r="D29" s="6"/>
      <c r="E29" s="6"/>
      <c r="F29" s="6"/>
      <c r="G29" s="24"/>
      <c r="H29" s="6"/>
      <c r="I29" s="58"/>
      <c r="N29" s="59"/>
    </row>
    <row r="30" spans="1:18" s="4" customFormat="1" ht="16.5" thickBot="1">
      <c r="A30" s="26"/>
      <c r="B30" s="6"/>
      <c r="C30" s="6"/>
      <c r="D30" s="6"/>
      <c r="E30" s="6"/>
      <c r="F30" s="6"/>
      <c r="G30" s="28"/>
      <c r="H30" s="7"/>
      <c r="I30" s="58"/>
      <c r="N30" s="60">
        <f>SUM(B23:M27)</f>
        <v>735906</v>
      </c>
    </row>
    <row r="31" spans="1:18" s="4" customFormat="1" ht="15.75">
      <c r="A31" s="61" t="s">
        <v>23</v>
      </c>
      <c r="C31" s="6"/>
      <c r="D31" s="62">
        <f>SUM(N23)</f>
        <v>209141</v>
      </c>
      <c r="E31" s="6"/>
      <c r="F31" s="6"/>
      <c r="G31" s="28"/>
      <c r="H31" s="7"/>
      <c r="N31" s="59"/>
    </row>
    <row r="32" spans="1:18" s="4" customFormat="1" ht="15.75">
      <c r="A32" s="61" t="s">
        <v>24</v>
      </c>
      <c r="C32" s="6"/>
      <c r="D32" s="62">
        <f>SUM(N24)</f>
        <v>94988</v>
      </c>
      <c r="E32" s="6"/>
      <c r="F32" s="6"/>
      <c r="G32" s="28"/>
      <c r="H32" s="7"/>
    </row>
    <row r="33" spans="1:10" s="4" customFormat="1" ht="15.75">
      <c r="A33" s="61" t="s">
        <v>25</v>
      </c>
      <c r="C33" s="6"/>
      <c r="D33" s="62">
        <f>SUM(N25)</f>
        <v>71967</v>
      </c>
      <c r="E33" s="6"/>
      <c r="F33" s="6"/>
      <c r="G33" s="28"/>
      <c r="H33" s="7"/>
    </row>
    <row r="34" spans="1:10" s="4" customFormat="1" ht="15.75">
      <c r="A34" s="61" t="s">
        <v>26</v>
      </c>
      <c r="C34" s="6"/>
      <c r="D34" s="62">
        <f>SUM(N26)</f>
        <v>301024</v>
      </c>
      <c r="E34" s="6"/>
      <c r="F34" s="6"/>
      <c r="G34" s="28"/>
      <c r="H34" s="7"/>
    </row>
    <row r="35" spans="1:10" s="64" customFormat="1" ht="15.75">
      <c r="A35" s="63" t="s">
        <v>27</v>
      </c>
      <c r="C35" s="34"/>
      <c r="D35" s="62">
        <f>SUM(N27)</f>
        <v>58786</v>
      </c>
      <c r="E35" s="34"/>
      <c r="F35" s="34"/>
      <c r="G35" s="65"/>
      <c r="H35" s="66"/>
    </row>
    <row r="36" spans="1:10" ht="15.75" thickBot="1">
      <c r="A36" s="35"/>
      <c r="B36" s="36"/>
      <c r="C36" s="36"/>
      <c r="D36" s="36"/>
      <c r="E36" s="36"/>
      <c r="F36" s="18"/>
      <c r="G36" s="18"/>
    </row>
    <row r="37" spans="1:10" ht="16.5" thickBot="1">
      <c r="A37" s="35"/>
      <c r="B37" s="67">
        <f>SUM(D5+D19)</f>
        <v>933996</v>
      </c>
      <c r="C37" s="68"/>
      <c r="D37" s="68"/>
      <c r="E37" s="69" t="s">
        <v>28</v>
      </c>
      <c r="F37" s="69"/>
      <c r="G37" s="69"/>
      <c r="H37" s="69"/>
      <c r="I37" s="69"/>
      <c r="J37" s="70"/>
    </row>
    <row r="38" spans="1:10">
      <c r="A38" s="35"/>
      <c r="B38" s="36"/>
      <c r="C38" s="36"/>
      <c r="D38" s="36"/>
      <c r="E38" s="36"/>
      <c r="F38" s="36"/>
      <c r="G38" s="36"/>
    </row>
    <row r="39" spans="1:10">
      <c r="A39" s="35"/>
      <c r="B39" s="36"/>
      <c r="C39" s="36"/>
      <c r="D39" s="36"/>
      <c r="E39" s="36"/>
      <c r="F39" s="36"/>
      <c r="G39" s="36"/>
    </row>
    <row r="40" spans="1:10">
      <c r="A40" s="35"/>
      <c r="B40" s="36"/>
      <c r="C40" s="36"/>
      <c r="D40" s="36"/>
      <c r="E40" s="36"/>
      <c r="F40" s="36"/>
      <c r="G40" s="36"/>
    </row>
    <row r="41" spans="1:10">
      <c r="A41" s="35"/>
      <c r="B41" s="36"/>
      <c r="C41" s="36"/>
      <c r="D41" s="36"/>
      <c r="E41" s="36"/>
      <c r="F41" s="36"/>
      <c r="G41" s="36"/>
    </row>
    <row r="42" spans="1:10">
      <c r="A42" s="35"/>
      <c r="B42" s="36"/>
      <c r="C42" s="36"/>
      <c r="D42" s="36"/>
      <c r="E42" s="36"/>
      <c r="F42" s="36"/>
      <c r="G42" s="36"/>
    </row>
    <row r="43" spans="1:10">
      <c r="A43" s="35"/>
      <c r="B43" s="36"/>
      <c r="C43" s="36"/>
      <c r="D43" s="36"/>
      <c r="E43" s="36"/>
      <c r="F43" s="36"/>
      <c r="G43" s="36"/>
    </row>
    <row r="44" spans="1:10">
      <c r="A44" s="35"/>
      <c r="B44" s="36"/>
      <c r="C44" s="36"/>
      <c r="D44" s="36"/>
      <c r="E44" s="36"/>
      <c r="F44" s="36"/>
      <c r="G44" s="36"/>
    </row>
    <row r="45" spans="1:10">
      <c r="A45" s="35"/>
      <c r="B45" s="36"/>
      <c r="C45" s="36"/>
      <c r="D45" s="36"/>
      <c r="E45" s="36"/>
      <c r="F45" s="36"/>
      <c r="G45" s="36"/>
    </row>
    <row r="46" spans="1:10">
      <c r="A46" s="35"/>
      <c r="B46" s="36"/>
      <c r="C46" s="36"/>
      <c r="D46" s="36"/>
      <c r="E46" s="36"/>
      <c r="F46" s="36"/>
      <c r="G46" s="36"/>
    </row>
    <row r="47" spans="1:10">
      <c r="A47" s="35"/>
      <c r="B47" s="36"/>
      <c r="C47" s="36"/>
      <c r="D47" s="36"/>
      <c r="E47" s="36"/>
      <c r="F47" s="36"/>
      <c r="G47" s="36"/>
    </row>
    <row r="48" spans="1:10">
      <c r="A48" s="35"/>
      <c r="B48" s="36"/>
      <c r="C48" s="36"/>
      <c r="D48" s="36"/>
      <c r="E48" s="36"/>
      <c r="F48" s="36"/>
      <c r="G48" s="36"/>
    </row>
    <row r="49" spans="1:7">
      <c r="A49" s="35"/>
      <c r="B49" s="36"/>
      <c r="C49" s="36"/>
      <c r="D49" s="36"/>
      <c r="E49" s="36"/>
      <c r="F49" s="36"/>
      <c r="G49" s="36"/>
    </row>
    <row r="50" spans="1:7">
      <c r="A50" s="35"/>
      <c r="B50" s="36"/>
      <c r="C50" s="36"/>
      <c r="D50" s="36"/>
      <c r="E50" s="36"/>
      <c r="F50" s="36"/>
      <c r="G50" s="36"/>
    </row>
    <row r="51" spans="1:7">
      <c r="A51" s="35"/>
      <c r="B51" s="36"/>
      <c r="C51" s="36"/>
      <c r="D51" s="36"/>
      <c r="E51" s="36"/>
      <c r="F51" s="36"/>
      <c r="G51" s="36"/>
    </row>
    <row r="52" spans="1:7">
      <c r="A52" s="35"/>
      <c r="B52" s="36"/>
      <c r="C52" s="36"/>
      <c r="D52" s="36"/>
      <c r="E52" s="36"/>
      <c r="F52" s="36"/>
      <c r="G52" s="36"/>
    </row>
    <row r="53" spans="1:7">
      <c r="A53" s="35"/>
      <c r="B53" s="36"/>
      <c r="C53" s="36"/>
      <c r="D53" s="36"/>
      <c r="E53" s="36"/>
      <c r="F53" s="36"/>
      <c r="G53" s="36"/>
    </row>
    <row r="54" spans="1:7">
      <c r="A54" s="35"/>
      <c r="B54" s="36"/>
      <c r="C54" s="36"/>
      <c r="D54" s="36"/>
      <c r="E54" s="36"/>
      <c r="F54" s="36"/>
      <c r="G54" s="36"/>
    </row>
    <row r="55" spans="1:7">
      <c r="A55" s="35"/>
      <c r="B55" s="36"/>
      <c r="C55" s="36"/>
      <c r="D55" s="36"/>
      <c r="E55" s="36"/>
      <c r="F55" s="36"/>
      <c r="G55" s="36"/>
    </row>
    <row r="56" spans="1:7">
      <c r="A56" s="35"/>
      <c r="B56" s="36"/>
      <c r="C56" s="36"/>
      <c r="D56" s="36"/>
      <c r="E56" s="36"/>
      <c r="F56" s="36"/>
      <c r="G56" s="36"/>
    </row>
    <row r="57" spans="1:7">
      <c r="A57" s="35"/>
      <c r="B57" s="36"/>
      <c r="C57" s="36"/>
      <c r="D57" s="36"/>
      <c r="E57" s="36"/>
      <c r="F57" s="36"/>
      <c r="G57" s="36"/>
    </row>
    <row r="58" spans="1:7">
      <c r="A58" s="35"/>
      <c r="B58" s="36"/>
      <c r="C58" s="36"/>
      <c r="D58" s="36"/>
      <c r="E58" s="36"/>
      <c r="F58" s="36"/>
      <c r="G58" s="36"/>
    </row>
    <row r="59" spans="1:7">
      <c r="A59" s="35"/>
      <c r="B59" s="36"/>
      <c r="C59" s="36"/>
      <c r="D59" s="36"/>
      <c r="E59" s="36"/>
      <c r="F59" s="36"/>
      <c r="G59" s="36"/>
    </row>
  </sheetData>
  <mergeCells count="17">
    <mergeCell ref="B16:D16"/>
    <mergeCell ref="B17:D17"/>
    <mergeCell ref="E19:H19"/>
    <mergeCell ref="B37:D37"/>
    <mergeCell ref="E37:J37"/>
    <mergeCell ref="B10:D10"/>
    <mergeCell ref="B11:D11"/>
    <mergeCell ref="B12:D12"/>
    <mergeCell ref="B13:D13"/>
    <mergeCell ref="B14:D14"/>
    <mergeCell ref="B15:D15"/>
    <mergeCell ref="A1:L1"/>
    <mergeCell ref="E4:G4"/>
    <mergeCell ref="E5:G5"/>
    <mergeCell ref="B7:D7"/>
    <mergeCell ref="B8:D8"/>
    <mergeCell ref="B9:D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2017-10-18T19:41:10Z</dcterms:created>
  <dcterms:modified xsi:type="dcterms:W3CDTF">2017-10-18T19:41:43Z</dcterms:modified>
</cp:coreProperties>
</file>