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140" yWindow="45" windowWidth="14775" windowHeight="12375" activeTab="4"/>
  </bookViews>
  <sheets>
    <sheet name="5 AGO" sheetId="38" r:id="rId1"/>
    <sheet name="12 ago" sheetId="39" r:id="rId2"/>
    <sheet name="19 ago" sheetId="40" r:id="rId3"/>
    <sheet name="26 ago" sheetId="41" r:id="rId4"/>
    <sheet name="31 ago" sheetId="42" r:id="rId5"/>
  </sheets>
  <calcPr calcId="124519"/>
</workbook>
</file>

<file path=xl/calcChain.xml><?xml version="1.0" encoding="utf-8"?>
<calcChain xmlns="http://schemas.openxmlformats.org/spreadsheetml/2006/main">
  <c r="G15" i="42"/>
  <c r="O33"/>
  <c r="G15" i="41"/>
  <c r="G15" i="39" l="1"/>
  <c r="G15" i="38"/>
  <c r="N51" i="42"/>
  <c r="L51"/>
  <c r="J51"/>
  <c r="H51"/>
  <c r="F51"/>
  <c r="D51"/>
  <c r="P50"/>
  <c r="P49"/>
  <c r="P48"/>
  <c r="N45"/>
  <c r="L45"/>
  <c r="J45"/>
  <c r="H45"/>
  <c r="F45"/>
  <c r="D45"/>
  <c r="N44"/>
  <c r="L44"/>
  <c r="L46" s="1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Q7" s="1"/>
  <c r="E7"/>
  <c r="P6"/>
  <c r="M6"/>
  <c r="K6"/>
  <c r="I6"/>
  <c r="G6"/>
  <c r="E6"/>
  <c r="P5"/>
  <c r="M5"/>
  <c r="K5"/>
  <c r="I5"/>
  <c r="G5"/>
  <c r="G17" s="1"/>
  <c r="G23" s="1"/>
  <c r="E5"/>
  <c r="N51" i="41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40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39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N46" s="1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R32" s="1"/>
  <c r="Q31"/>
  <c r="P31"/>
  <c r="Q30"/>
  <c r="P30"/>
  <c r="R30" s="1"/>
  <c r="Q29"/>
  <c r="P29"/>
  <c r="R28" s="1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N51" i="38"/>
  <c r="L51"/>
  <c r="J51"/>
  <c r="H51"/>
  <c r="F51"/>
  <c r="D51"/>
  <c r="P50"/>
  <c r="P49"/>
  <c r="P48"/>
  <c r="N45"/>
  <c r="L45"/>
  <c r="J45"/>
  <c r="H45"/>
  <c r="F45"/>
  <c r="D45"/>
  <c r="N44"/>
  <c r="L44"/>
  <c r="J44"/>
  <c r="H44"/>
  <c r="F44"/>
  <c r="D44"/>
  <c r="N43"/>
  <c r="L43"/>
  <c r="J43"/>
  <c r="H43"/>
  <c r="F43"/>
  <c r="D43"/>
  <c r="N41"/>
  <c r="L41"/>
  <c r="J41"/>
  <c r="H41"/>
  <c r="F41"/>
  <c r="D41"/>
  <c r="P40"/>
  <c r="P39"/>
  <c r="P38"/>
  <c r="P37"/>
  <c r="P36"/>
  <c r="R35"/>
  <c r="P35"/>
  <c r="P34"/>
  <c r="O33"/>
  <c r="N33"/>
  <c r="M33"/>
  <c r="L33"/>
  <c r="K33"/>
  <c r="J33"/>
  <c r="I33"/>
  <c r="H33"/>
  <c r="G33"/>
  <c r="F33"/>
  <c r="E33"/>
  <c r="D33"/>
  <c r="Q32"/>
  <c r="P32"/>
  <c r="Q31"/>
  <c r="P31"/>
  <c r="Q30"/>
  <c r="P30"/>
  <c r="Q29"/>
  <c r="P29"/>
  <c r="Q28"/>
  <c r="P28"/>
  <c r="Q27"/>
  <c r="P27"/>
  <c r="Q26"/>
  <c r="P26"/>
  <c r="Q22"/>
  <c r="P22"/>
  <c r="Q21"/>
  <c r="P21"/>
  <c r="Q20"/>
  <c r="P20"/>
  <c r="Q19"/>
  <c r="P19"/>
  <c r="Q18"/>
  <c r="P18"/>
  <c r="N17"/>
  <c r="N23" s="1"/>
  <c r="L17"/>
  <c r="L23" s="1"/>
  <c r="J17"/>
  <c r="J23" s="1"/>
  <c r="H17"/>
  <c r="H23" s="1"/>
  <c r="F17"/>
  <c r="F23" s="1"/>
  <c r="D17"/>
  <c r="D23" s="1"/>
  <c r="P16"/>
  <c r="P15"/>
  <c r="E15"/>
  <c r="P14"/>
  <c r="O14"/>
  <c r="O17" s="1"/>
  <c r="O23" s="1"/>
  <c r="M14"/>
  <c r="K14"/>
  <c r="I14"/>
  <c r="G14"/>
  <c r="E14"/>
  <c r="P13"/>
  <c r="M13"/>
  <c r="K13"/>
  <c r="I13"/>
  <c r="G13"/>
  <c r="E13"/>
  <c r="P12"/>
  <c r="M12"/>
  <c r="K12"/>
  <c r="I12"/>
  <c r="G12"/>
  <c r="E12"/>
  <c r="P11"/>
  <c r="M11"/>
  <c r="K11"/>
  <c r="I11"/>
  <c r="G11"/>
  <c r="E11"/>
  <c r="P10"/>
  <c r="M10"/>
  <c r="K10"/>
  <c r="I10"/>
  <c r="G10"/>
  <c r="E10"/>
  <c r="P9"/>
  <c r="M9"/>
  <c r="K9"/>
  <c r="I9"/>
  <c r="G9"/>
  <c r="E9"/>
  <c r="P8"/>
  <c r="M8"/>
  <c r="K8"/>
  <c r="I8"/>
  <c r="G8"/>
  <c r="E8"/>
  <c r="P7"/>
  <c r="M7"/>
  <c r="K7"/>
  <c r="I7"/>
  <c r="G7"/>
  <c r="E7"/>
  <c r="P6"/>
  <c r="M6"/>
  <c r="K6"/>
  <c r="I6"/>
  <c r="G6"/>
  <c r="E6"/>
  <c r="P5"/>
  <c r="M5"/>
  <c r="K5"/>
  <c r="I5"/>
  <c r="G5"/>
  <c r="E5"/>
  <c r="M17" i="42" l="1"/>
  <c r="M23" s="1"/>
  <c r="Q8"/>
  <c r="Q12"/>
  <c r="N46"/>
  <c r="R28"/>
  <c r="Q10"/>
  <c r="K17"/>
  <c r="K23" s="1"/>
  <c r="J46"/>
  <c r="Q5"/>
  <c r="H46"/>
  <c r="Q9"/>
  <c r="I17"/>
  <c r="I23" s="1"/>
  <c r="Q13"/>
  <c r="Q14"/>
  <c r="Q6"/>
  <c r="F46"/>
  <c r="R41"/>
  <c r="R31"/>
  <c r="P17"/>
  <c r="P23" s="1"/>
  <c r="D46"/>
  <c r="Q11"/>
  <c r="P41"/>
  <c r="R30"/>
  <c r="P44"/>
  <c r="P45"/>
  <c r="R32"/>
  <c r="Q33"/>
  <c r="R26"/>
  <c r="P51"/>
  <c r="R51"/>
  <c r="Q7" i="40"/>
  <c r="Q9"/>
  <c r="G17"/>
  <c r="G23" s="1"/>
  <c r="N46"/>
  <c r="I17" i="41"/>
  <c r="I23" s="1"/>
  <c r="H46"/>
  <c r="N46"/>
  <c r="R32"/>
  <c r="Q33"/>
  <c r="M17"/>
  <c r="M23" s="1"/>
  <c r="L46"/>
  <c r="J46"/>
  <c r="K17"/>
  <c r="K23" s="1"/>
  <c r="Q8"/>
  <c r="Q10"/>
  <c r="Q7"/>
  <c r="Q9"/>
  <c r="Q6"/>
  <c r="Q5"/>
  <c r="G17"/>
  <c r="G23" s="1"/>
  <c r="Q14"/>
  <c r="Q11"/>
  <c r="Q13"/>
  <c r="P45"/>
  <c r="F46"/>
  <c r="Q12"/>
  <c r="R41"/>
  <c r="R26"/>
  <c r="P44"/>
  <c r="P17"/>
  <c r="P23" s="1"/>
  <c r="P41"/>
  <c r="R31"/>
  <c r="R30"/>
  <c r="R28"/>
  <c r="P51"/>
  <c r="R51"/>
  <c r="R32" i="40"/>
  <c r="R30"/>
  <c r="R28"/>
  <c r="L46"/>
  <c r="M17"/>
  <c r="M23" s="1"/>
  <c r="Q12"/>
  <c r="K17"/>
  <c r="K23" s="1"/>
  <c r="J46"/>
  <c r="Q10"/>
  <c r="H46"/>
  <c r="Q14"/>
  <c r="I17"/>
  <c r="I23" s="1"/>
  <c r="Q33"/>
  <c r="P43"/>
  <c r="Q11"/>
  <c r="F46"/>
  <c r="P41"/>
  <c r="P51"/>
  <c r="R51"/>
  <c r="Q7" i="38"/>
  <c r="D46"/>
  <c r="Q9"/>
  <c r="E17"/>
  <c r="E23" s="1"/>
  <c r="Q8"/>
  <c r="Q14"/>
  <c r="N46"/>
  <c r="K17" i="39"/>
  <c r="K23" s="1"/>
  <c r="Q7"/>
  <c r="P44" i="40"/>
  <c r="Q5"/>
  <c r="P17"/>
  <c r="P23" s="1"/>
  <c r="D46"/>
  <c r="E17"/>
  <c r="E23" s="1"/>
  <c r="Q13"/>
  <c r="P45"/>
  <c r="R31"/>
  <c r="R26"/>
  <c r="J46" i="39"/>
  <c r="L46"/>
  <c r="M17"/>
  <c r="M23" s="1"/>
  <c r="P51"/>
  <c r="R51"/>
  <c r="Q33"/>
  <c r="I17"/>
  <c r="I23" s="1"/>
  <c r="Q10"/>
  <c r="H46"/>
  <c r="Q6"/>
  <c r="Q5"/>
  <c r="F46"/>
  <c r="Q14"/>
  <c r="Q11"/>
  <c r="P44"/>
  <c r="Q9"/>
  <c r="P43"/>
  <c r="G17"/>
  <c r="G23" s="1"/>
  <c r="Q13"/>
  <c r="Q12"/>
  <c r="P45"/>
  <c r="P41"/>
  <c r="R31"/>
  <c r="Q8"/>
  <c r="P17"/>
  <c r="P23" s="1"/>
  <c r="D46"/>
  <c r="R26"/>
  <c r="R30" i="38"/>
  <c r="L46"/>
  <c r="M17"/>
  <c r="M23" s="1"/>
  <c r="Q5"/>
  <c r="K17"/>
  <c r="K23" s="1"/>
  <c r="J46"/>
  <c r="H46"/>
  <c r="Q13"/>
  <c r="I17"/>
  <c r="I23" s="1"/>
  <c r="P45"/>
  <c r="P44"/>
  <c r="Q6"/>
  <c r="Q11"/>
  <c r="F46"/>
  <c r="Q10"/>
  <c r="Q12"/>
  <c r="P17"/>
  <c r="P23" s="1"/>
  <c r="R51"/>
  <c r="P51"/>
  <c r="P41"/>
  <c r="R41"/>
  <c r="R31"/>
  <c r="Q33"/>
  <c r="R32"/>
  <c r="R28"/>
  <c r="P33"/>
  <c r="R26"/>
  <c r="P43" i="42"/>
  <c r="E17"/>
  <c r="E23" s="1"/>
  <c r="P33"/>
  <c r="P43" i="41"/>
  <c r="E17"/>
  <c r="E23" s="1"/>
  <c r="P33"/>
  <c r="D46"/>
  <c r="Q6" i="40"/>
  <c r="R41"/>
  <c r="Q8"/>
  <c r="P33"/>
  <c r="R41" i="39"/>
  <c r="E17"/>
  <c r="E23" s="1"/>
  <c r="P33"/>
  <c r="P43" i="38"/>
  <c r="G17"/>
  <c r="G23" s="1"/>
  <c r="Q17" i="42" l="1"/>
  <c r="Q23" s="1"/>
  <c r="R46"/>
  <c r="P46"/>
  <c r="R33"/>
  <c r="R33" i="41"/>
  <c r="R46"/>
  <c r="Q17"/>
  <c r="Q23" s="1"/>
  <c r="P46"/>
  <c r="R46" i="40"/>
  <c r="R33"/>
  <c r="P46"/>
  <c r="Q17"/>
  <c r="Q23" s="1"/>
  <c r="R33" i="39"/>
  <c r="R46"/>
  <c r="P46"/>
  <c r="Q17"/>
  <c r="Q23" s="1"/>
  <c r="P46" i="38"/>
  <c r="R46"/>
  <c r="Q17"/>
  <c r="Q23" s="1"/>
  <c r="R33"/>
</calcChain>
</file>

<file path=xl/comments1.xml><?xml version="1.0" encoding="utf-8"?>
<comments xmlns="http://schemas.openxmlformats.org/spreadsheetml/2006/main">
  <authors>
    <author>x</author>
  </authors>
  <commentList>
    <comment ref="H5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Con Amore Tenor Carlos Velázquez y al Piano Mtro. Raúl García</t>
        </r>
      </text>
    </comment>
  </commentList>
</comments>
</file>

<file path=xl/comments2.xml><?xml version="1.0" encoding="utf-8"?>
<comments xmlns="http://schemas.openxmlformats.org/spreadsheetml/2006/main">
  <authors>
    <author>x</author>
  </authors>
  <commentList>
    <comment ref="J4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Los otros inquilinos.
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11 Luces en la sombra
22 Los otros inquilinos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Con Raiz de Bolero   con el Grupo Gemav</t>
        </r>
      </text>
    </comment>
  </commentList>
</comments>
</file>

<file path=xl/comments3.xml><?xml version="1.0" encoding="utf-8"?>
<comments xmlns="http://schemas.openxmlformats.org/spreadsheetml/2006/main">
  <authors>
    <author>x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Francia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Londres, Inglaterra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Italia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España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Pensylvania USA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Taller Ilustración
del 13 ago al 7 sep
lun  mie  vie  15 a 18 horas.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Grupo Tierra Mestiza  Concierto Vuelta al Mundo</t>
        </r>
      </text>
    </comment>
  </commentList>
</comments>
</file>

<file path=xl/comments4.xml><?xml version="1.0" encoding="utf-8"?>
<comments xmlns="http://schemas.openxmlformats.org/spreadsheetml/2006/main">
  <authors>
    <author>x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Washington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Colombia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Reino Unido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6 luces en las sombras
15 los otros inquilinos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Los otros inquilinos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Taller de dibujo</t>
        </r>
      </text>
    </comment>
    <comment ref="F49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Diputados PAN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Presentación del FICH 2018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x: presentación de Libro</t>
        </r>
        <r>
          <rPr>
            <sz val="9"/>
            <color indexed="81"/>
            <rFont val="Tahoma"/>
            <family val="2"/>
          </rPr>
          <t xml:space="preserve">
La Caída de las Cariátides</t>
        </r>
      </text>
    </comment>
  </commentList>
</comments>
</file>

<file path=xl/comments5.xml><?xml version="1.0" encoding="utf-8"?>
<comments xmlns="http://schemas.openxmlformats.org/spreadsheetml/2006/main">
  <authors>
    <author>x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1 de El Salvador
2 de USA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España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x:</t>
        </r>
        <r>
          <rPr>
            <sz val="9"/>
            <color indexed="81"/>
            <rFont val="Tahoma"/>
            <family val="2"/>
          </rPr>
          <t xml:space="preserve">
Inauguración Exposición "Paralelismos Plásticos en México, una colección de BBVA Bancomer (1960 a 1990).</t>
        </r>
      </text>
    </comment>
  </commentList>
</comments>
</file>

<file path=xl/sharedStrings.xml><?xml version="1.0" encoding="utf-8"?>
<sst xmlns="http://schemas.openxmlformats.org/spreadsheetml/2006/main" count="475" uniqueCount="66">
  <si>
    <t xml:space="preserve">DESGLOCE DE INGRESOS POR VISITAS A MUSEOGRAFÍA </t>
  </si>
  <si>
    <t>INFORME DIARIO</t>
  </si>
  <si>
    <t>Total por semana</t>
  </si>
  <si>
    <t>lunes</t>
  </si>
  <si>
    <t>miércoles</t>
  </si>
  <si>
    <t>jueves</t>
  </si>
  <si>
    <t>viernes</t>
  </si>
  <si>
    <t>sábado</t>
  </si>
  <si>
    <t>domingo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</si>
  <si>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</si>
  <si>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</si>
  <si>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</si>
  <si>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</si>
  <si>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</si>
  <si>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</si>
  <si>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</si>
  <si>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</si>
  <si>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</si>
  <si>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</si>
  <si>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</si>
  <si>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Gratis</t>
  </si>
  <si>
    <t>Gratis Domingo.</t>
  </si>
  <si>
    <t>TOTAL  BOLETAJE</t>
  </si>
  <si>
    <t>Ingresos por Talleres</t>
  </si>
  <si>
    <t>Ingresos por Libros</t>
  </si>
  <si>
    <t>Ingresos por eventos</t>
  </si>
  <si>
    <t>Ingresos Museo en Noche</t>
  </si>
  <si>
    <t>Ingresos por Fotografías</t>
  </si>
  <si>
    <t xml:space="preserve"> INGRESOS TOTALES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</si>
  <si>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</si>
  <si>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</si>
  <si>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</si>
  <si>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</si>
  <si>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</si>
  <si>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</si>
  <si>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</si>
  <si>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</si>
  <si>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</si>
  <si>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</si>
  <si>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</si>
  <si>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</si>
  <si>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</si>
  <si>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</si>
  <si>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</si>
  <si>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</si>
  <si>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EN LAS SOMBRAS</t>
  </si>
  <si>
    <t>FRECUENCIA DE VISITAS A EXPOSICIONES</t>
  </si>
  <si>
    <t xml:space="preserve">EXPO PATRIMONIAL </t>
  </si>
  <si>
    <t>EXPO TEMPORAL</t>
  </si>
  <si>
    <t>MUSEO DE SITIO</t>
  </si>
  <si>
    <t>TOTALES</t>
  </si>
  <si>
    <t>ASISTENCIA A EVENTOS CULTURALES</t>
  </si>
  <si>
    <t>Talleres</t>
  </si>
  <si>
    <t>Eventos CCh</t>
  </si>
  <si>
    <t>Jueves de puertas abiertas</t>
  </si>
  <si>
    <t>Total eventos</t>
  </si>
  <si>
    <t>Paquete familiar   *  (5 pnas)</t>
  </si>
  <si>
    <t>(12)</t>
  </si>
  <si>
    <t>(30)</t>
  </si>
  <si>
    <t>Luces en las sombras / los otros inquilinos</t>
  </si>
  <si>
    <t>(51)</t>
  </si>
  <si>
    <t>Luces y /los otros Inquilinos</t>
  </si>
  <si>
    <t>Luces en las sombras/los otros inquilinos</t>
  </si>
  <si>
    <t>(15)</t>
  </si>
  <si>
    <t>Luces en las sombras/Los otros inquilinos</t>
  </si>
  <si>
    <t>(6)</t>
  </si>
</sst>
</file>

<file path=xl/styles.xml><?xml version="1.0" encoding="utf-8"?>
<styleSheet xmlns="http://schemas.openxmlformats.org/spreadsheetml/2006/main">
  <numFmts count="3">
    <numFmt numFmtId="164" formatCode="[$-C0A]d\-mmm\-yy;@"/>
    <numFmt numFmtId="165" formatCode="#,##0.00\ _€"/>
    <numFmt numFmtId="166" formatCode="#,##0\ _€"/>
  </numFmts>
  <fonts count="3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8"/>
      <color indexed="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7" fillId="0" borderId="7" xfId="0" applyFont="1" applyBorder="1" applyAlignment="1">
      <alignment horizontal="center"/>
    </xf>
    <xf numFmtId="165" fontId="7" fillId="0" borderId="7" xfId="0" applyNumberFormat="1" applyFont="1" applyBorder="1" applyAlignment="1"/>
    <xf numFmtId="0" fontId="2" fillId="0" borderId="10" xfId="0" applyFont="1" applyBorder="1"/>
    <xf numFmtId="0" fontId="10" fillId="0" borderId="11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8" fillId="0" borderId="11" xfId="0" applyFont="1" applyFill="1" applyBorder="1"/>
    <xf numFmtId="0" fontId="12" fillId="0" borderId="7" xfId="0" applyFont="1" applyBorder="1"/>
    <xf numFmtId="165" fontId="11" fillId="0" borderId="7" xfId="0" applyNumberFormat="1" applyFont="1" applyBorder="1" applyAlignment="1"/>
    <xf numFmtId="1" fontId="13" fillId="0" borderId="13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right"/>
    </xf>
    <xf numFmtId="2" fontId="13" fillId="0" borderId="13" xfId="0" applyNumberFormat="1" applyFont="1" applyBorder="1" applyAlignment="1">
      <alignment horizontal="right"/>
    </xf>
    <xf numFmtId="0" fontId="2" fillId="0" borderId="14" xfId="0" applyFont="1" applyBorder="1"/>
    <xf numFmtId="1" fontId="13" fillId="0" borderId="15" xfId="0" applyNumberFormat="1" applyFont="1" applyBorder="1" applyAlignment="1">
      <alignment horizontal="center"/>
    </xf>
    <xf numFmtId="165" fontId="13" fillId="0" borderId="16" xfId="0" applyNumberFormat="1" applyFont="1" applyBorder="1" applyAlignment="1">
      <alignment horizontal="right"/>
    </xf>
    <xf numFmtId="1" fontId="13" fillId="0" borderId="7" xfId="0" applyNumberFormat="1" applyFont="1" applyBorder="1" applyAlignment="1">
      <alignment horizontal="center"/>
    </xf>
    <xf numFmtId="0" fontId="14" fillId="0" borderId="14" xfId="0" applyFont="1" applyBorder="1"/>
    <xf numFmtId="1" fontId="13" fillId="0" borderId="6" xfId="0" applyNumberFormat="1" applyFont="1" applyBorder="1" applyAlignment="1">
      <alignment horizontal="center"/>
    </xf>
    <xf numFmtId="0" fontId="5" fillId="0" borderId="11" xfId="0" applyFont="1" applyFill="1" applyBorder="1"/>
    <xf numFmtId="0" fontId="10" fillId="0" borderId="7" xfId="0" applyFont="1" applyBorder="1"/>
    <xf numFmtId="165" fontId="6" fillId="0" borderId="7" xfId="0" applyNumberFormat="1" applyFont="1" applyBorder="1" applyAlignment="1"/>
    <xf numFmtId="1" fontId="15" fillId="0" borderId="7" xfId="0" applyNumberFormat="1" applyFont="1" applyBorder="1" applyAlignment="1">
      <alignment horizontal="center"/>
    </xf>
    <xf numFmtId="165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16" fillId="0" borderId="14" xfId="0" applyFont="1" applyBorder="1"/>
    <xf numFmtId="1" fontId="15" fillId="0" borderId="6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right"/>
    </xf>
    <xf numFmtId="0" fontId="16" fillId="0" borderId="10" xfId="0" applyFont="1" applyBorder="1"/>
    <xf numFmtId="0" fontId="16" fillId="0" borderId="0" xfId="0" applyFont="1"/>
    <xf numFmtId="1" fontId="13" fillId="0" borderId="11" xfId="0" applyNumberFormat="1" applyFont="1" applyBorder="1" applyAlignment="1">
      <alignment horizontal="center"/>
    </xf>
    <xf numFmtId="165" fontId="13" fillId="0" borderId="17" xfId="0" applyNumberFormat="1" applyFont="1" applyBorder="1" applyAlignment="1">
      <alignment horizontal="right"/>
    </xf>
    <xf numFmtId="0" fontId="8" fillId="3" borderId="11" xfId="0" applyFont="1" applyFill="1" applyBorder="1"/>
    <xf numFmtId="0" fontId="12" fillId="3" borderId="7" xfId="0" applyFont="1" applyFill="1" applyBorder="1"/>
    <xf numFmtId="165" fontId="11" fillId="3" borderId="7" xfId="0" applyNumberFormat="1" applyFont="1" applyFill="1" applyBorder="1" applyAlignment="1"/>
    <xf numFmtId="1" fontId="13" fillId="3" borderId="7" xfId="0" applyNumberFormat="1" applyFont="1" applyFill="1" applyBorder="1" applyAlignment="1">
      <alignment horizontal="center"/>
    </xf>
    <xf numFmtId="165" fontId="13" fillId="3" borderId="13" xfId="0" applyNumberFormat="1" applyFont="1" applyFill="1" applyBorder="1" applyAlignment="1">
      <alignment horizontal="right"/>
    </xf>
    <xf numFmtId="2" fontId="13" fillId="3" borderId="13" xfId="0" applyNumberFormat="1" applyFont="1" applyFill="1" applyBorder="1" applyAlignment="1">
      <alignment horizontal="right"/>
    </xf>
    <xf numFmtId="0" fontId="2" fillId="3" borderId="14" xfId="0" applyFont="1" applyFill="1" applyBorder="1"/>
    <xf numFmtId="1" fontId="13" fillId="3" borderId="11" xfId="0" applyNumberFormat="1" applyFont="1" applyFill="1" applyBorder="1" applyAlignment="1">
      <alignment horizontal="center"/>
    </xf>
    <xf numFmtId="165" fontId="13" fillId="3" borderId="17" xfId="0" applyNumberFormat="1" applyFont="1" applyFill="1" applyBorder="1" applyAlignment="1">
      <alignment horizontal="right"/>
    </xf>
    <xf numFmtId="165" fontId="11" fillId="3" borderId="7" xfId="0" applyNumberFormat="1" applyFont="1" applyFill="1" applyBorder="1" applyAlignment="1">
      <alignment horizontal="right"/>
    </xf>
    <xf numFmtId="165" fontId="11" fillId="0" borderId="7" xfId="0" applyNumberFormat="1" applyFont="1" applyBorder="1" applyAlignment="1">
      <alignment horizontal="right"/>
    </xf>
    <xf numFmtId="165" fontId="13" fillId="0" borderId="7" xfId="0" applyNumberFormat="1" applyFont="1" applyBorder="1" applyAlignment="1">
      <alignment horizontal="right"/>
    </xf>
    <xf numFmtId="0" fontId="12" fillId="0" borderId="7" xfId="0" applyFont="1" applyFill="1" applyBorder="1"/>
    <xf numFmtId="165" fontId="11" fillId="0" borderId="7" xfId="0" applyNumberFormat="1" applyFont="1" applyFill="1" applyBorder="1" applyAlignment="1"/>
    <xf numFmtId="1" fontId="13" fillId="0" borderId="18" xfId="0" applyNumberFormat="1" applyFont="1" applyFill="1" applyBorder="1" applyAlignment="1">
      <alignment horizontal="center"/>
    </xf>
    <xf numFmtId="165" fontId="13" fillId="0" borderId="18" xfId="0" applyNumberFormat="1" applyFont="1" applyFill="1" applyBorder="1" applyAlignment="1">
      <alignment horizontal="right"/>
    </xf>
    <xf numFmtId="2" fontId="13" fillId="0" borderId="18" xfId="0" applyNumberFormat="1" applyFont="1" applyFill="1" applyBorder="1" applyAlignment="1">
      <alignment horizontal="right"/>
    </xf>
    <xf numFmtId="1" fontId="13" fillId="0" borderId="19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17" fillId="0" borderId="18" xfId="0" applyFont="1" applyBorder="1"/>
    <xf numFmtId="1" fontId="2" fillId="0" borderId="18" xfId="0" applyNumberFormat="1" applyFont="1" applyBorder="1"/>
    <xf numFmtId="165" fontId="13" fillId="0" borderId="18" xfId="0" applyNumberFormat="1" applyFont="1" applyBorder="1" applyAlignment="1">
      <alignment horizontal="right"/>
    </xf>
    <xf numFmtId="0" fontId="2" fillId="0" borderId="18" xfId="0" applyFont="1" applyBorder="1"/>
    <xf numFmtId="1" fontId="2" fillId="0" borderId="18" xfId="0" applyNumberFormat="1" applyFont="1" applyBorder="1" applyAlignment="1">
      <alignment horizontal="center"/>
    </xf>
    <xf numFmtId="0" fontId="2" fillId="0" borderId="20" xfId="0" applyFont="1" applyBorder="1"/>
    <xf numFmtId="165" fontId="13" fillId="0" borderId="21" xfId="0" applyNumberFormat="1" applyFont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17" fillId="0" borderId="23" xfId="0" applyFont="1" applyBorder="1"/>
    <xf numFmtId="1" fontId="18" fillId="0" borderId="23" xfId="0" applyNumberFormat="1" applyFont="1" applyBorder="1"/>
    <xf numFmtId="165" fontId="15" fillId="0" borderId="23" xfId="0" applyNumberFormat="1" applyFont="1" applyBorder="1" applyAlignment="1">
      <alignment horizontal="right"/>
    </xf>
    <xf numFmtId="1" fontId="15" fillId="0" borderId="23" xfId="0" applyNumberFormat="1" applyFont="1" applyBorder="1" applyAlignment="1">
      <alignment horizontal="right"/>
    </xf>
    <xf numFmtId="1" fontId="15" fillId="0" borderId="23" xfId="0" applyNumberFormat="1" applyFont="1" applyBorder="1" applyAlignment="1">
      <alignment horizontal="center"/>
    </xf>
    <xf numFmtId="165" fontId="15" fillId="0" borderId="24" xfId="0" applyNumberFormat="1" applyFont="1" applyBorder="1" applyAlignment="1">
      <alignment horizontal="right"/>
    </xf>
    <xf numFmtId="1" fontId="15" fillId="0" borderId="22" xfId="0" applyNumberFormat="1" applyFont="1" applyBorder="1" applyAlignment="1">
      <alignment horizontal="center"/>
    </xf>
    <xf numFmtId="165" fontId="15" fillId="0" borderId="25" xfId="0" applyNumberFormat="1" applyFont="1" applyBorder="1" applyAlignment="1">
      <alignment horizontal="right"/>
    </xf>
    <xf numFmtId="0" fontId="8" fillId="0" borderId="3" xfId="0" applyFont="1" applyFill="1" applyBorder="1"/>
    <xf numFmtId="0" fontId="17" fillId="0" borderId="3" xfId="0" applyFont="1" applyBorder="1"/>
    <xf numFmtId="1" fontId="19" fillId="0" borderId="3" xfId="0" applyNumberFormat="1" applyFont="1" applyBorder="1"/>
    <xf numFmtId="165" fontId="13" fillId="0" borderId="3" xfId="0" applyNumberFormat="1" applyFont="1" applyBorder="1" applyAlignment="1">
      <alignment horizontal="right"/>
    </xf>
    <xf numFmtId="1" fontId="19" fillId="0" borderId="3" xfId="0" applyNumberFormat="1" applyFont="1" applyBorder="1" applyAlignment="1">
      <alignment horizontal="center"/>
    </xf>
    <xf numFmtId="0" fontId="19" fillId="0" borderId="3" xfId="0" applyFont="1" applyBorder="1"/>
    <xf numFmtId="166" fontId="19" fillId="0" borderId="3" xfId="0" applyNumberFormat="1" applyFont="1" applyBorder="1"/>
    <xf numFmtId="1" fontId="13" fillId="0" borderId="3" xfId="0" applyNumberFormat="1" applyFont="1" applyFill="1" applyBorder="1" applyAlignment="1">
      <alignment horizontal="center"/>
    </xf>
    <xf numFmtId="165" fontId="13" fillId="0" borderId="26" xfId="0" applyNumberFormat="1" applyFont="1" applyBorder="1" applyAlignment="1">
      <alignment horizontal="right"/>
    </xf>
    <xf numFmtId="0" fontId="8" fillId="0" borderId="7" xfId="0" applyFont="1" applyFill="1" applyBorder="1"/>
    <xf numFmtId="0" fontId="17" fillId="0" borderId="7" xfId="0" applyFont="1" applyBorder="1"/>
    <xf numFmtId="1" fontId="19" fillId="0" borderId="7" xfId="0" applyNumberFormat="1" applyFont="1" applyBorder="1"/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1" fontId="13" fillId="0" borderId="7" xfId="0" applyNumberFormat="1" applyFont="1" applyFill="1" applyBorder="1" applyAlignment="1">
      <alignment horizontal="center"/>
    </xf>
    <xf numFmtId="0" fontId="8" fillId="0" borderId="18" xfId="0" applyFont="1" applyFill="1" applyBorder="1"/>
    <xf numFmtId="1" fontId="19" fillId="0" borderId="18" xfId="0" applyNumberFormat="1" applyFont="1" applyBorder="1"/>
    <xf numFmtId="1" fontId="13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right"/>
    </xf>
    <xf numFmtId="1" fontId="13" fillId="0" borderId="27" xfId="0" applyNumberFormat="1" applyFont="1" applyFill="1" applyBorder="1" applyAlignment="1">
      <alignment horizontal="center"/>
    </xf>
    <xf numFmtId="165" fontId="13" fillId="0" borderId="28" xfId="0" applyNumberFormat="1" applyFont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17" fillId="0" borderId="30" xfId="0" applyFont="1" applyBorder="1"/>
    <xf numFmtId="1" fontId="6" fillId="0" borderId="31" xfId="0" applyNumberFormat="1" applyFont="1" applyFill="1" applyBorder="1" applyAlignment="1">
      <alignment horizontal="right"/>
    </xf>
    <xf numFmtId="165" fontId="6" fillId="0" borderId="31" xfId="0" applyNumberFormat="1" applyFont="1" applyFill="1" applyBorder="1" applyAlignment="1">
      <alignment horizontal="right"/>
    </xf>
    <xf numFmtId="1" fontId="6" fillId="0" borderId="31" xfId="0" applyNumberFormat="1" applyFont="1" applyFill="1" applyBorder="1" applyAlignment="1">
      <alignment horizontal="center"/>
    </xf>
    <xf numFmtId="1" fontId="6" fillId="0" borderId="32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9" fillId="0" borderId="11" xfId="0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9" fillId="0" borderId="11" xfId="0" applyFont="1" applyBorder="1"/>
    <xf numFmtId="0" fontId="1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2" fillId="0" borderId="44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1" fontId="22" fillId="0" borderId="18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1" fontId="22" fillId="0" borderId="19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 vertical="center"/>
    </xf>
    <xf numFmtId="0" fontId="1" fillId="0" borderId="46" xfId="0" applyFont="1" applyBorder="1"/>
    <xf numFmtId="0" fontId="17" fillId="0" borderId="47" xfId="0" applyFont="1" applyBorder="1"/>
    <xf numFmtId="0" fontId="6" fillId="0" borderId="30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1" fontId="24" fillId="0" borderId="29" xfId="0" applyNumberFormat="1" applyFont="1" applyBorder="1" applyAlignment="1">
      <alignment horizontal="center"/>
    </xf>
    <xf numFmtId="1" fontId="23" fillId="0" borderId="31" xfId="0" applyNumberFormat="1" applyFont="1" applyBorder="1" applyAlignment="1">
      <alignment horizontal="center"/>
    </xf>
    <xf numFmtId="1" fontId="24" fillId="0" borderId="49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17" fillId="0" borderId="13" xfId="0" applyFont="1" applyBorder="1"/>
    <xf numFmtId="0" fontId="8" fillId="0" borderId="11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1" fillId="0" borderId="11" xfId="0" applyFont="1" applyBorder="1"/>
    <xf numFmtId="1" fontId="23" fillId="0" borderId="10" xfId="0" applyNumberFormat="1" applyFont="1" applyBorder="1" applyAlignment="1">
      <alignment horizontal="center"/>
    </xf>
    <xf numFmtId="0" fontId="20" fillId="0" borderId="56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6" fillId="0" borderId="10" xfId="0" applyFont="1" applyBorder="1"/>
    <xf numFmtId="1" fontId="11" fillId="0" borderId="7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10" fillId="0" borderId="23" xfId="0" applyFont="1" applyBorder="1"/>
    <xf numFmtId="0" fontId="10" fillId="0" borderId="23" xfId="0" applyFont="1" applyBorder="1" applyAlignment="1"/>
    <xf numFmtId="1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/>
    <xf numFmtId="1" fontId="5" fillId="0" borderId="23" xfId="0" applyNumberFormat="1" applyFont="1" applyBorder="1" applyAlignment="1">
      <alignment horizontal="right"/>
    </xf>
    <xf numFmtId="0" fontId="1" fillId="0" borderId="50" xfId="0" applyFont="1" applyBorder="1"/>
    <xf numFmtId="0" fontId="2" fillId="0" borderId="0" xfId="0" applyFont="1" applyBorder="1"/>
    <xf numFmtId="0" fontId="11" fillId="0" borderId="15" xfId="0" applyFont="1" applyFill="1" applyBorder="1"/>
    <xf numFmtId="0" fontId="11" fillId="0" borderId="3" xfId="0" applyFont="1" applyFill="1" applyBorder="1"/>
    <xf numFmtId="165" fontId="13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right"/>
    </xf>
    <xf numFmtId="2" fontId="11" fillId="0" borderId="3" xfId="0" applyNumberFormat="1" applyFont="1" applyFill="1" applyBorder="1" applyAlignment="1">
      <alignment horizontal="right"/>
    </xf>
    <xf numFmtId="165" fontId="11" fillId="0" borderId="26" xfId="0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center"/>
    </xf>
    <xf numFmtId="165" fontId="13" fillId="0" borderId="26" xfId="0" applyNumberFormat="1" applyFont="1" applyFill="1" applyBorder="1" applyAlignment="1">
      <alignment horizontal="right"/>
    </xf>
    <xf numFmtId="0" fontId="11" fillId="0" borderId="11" xfId="0" applyFont="1" applyFill="1" applyBorder="1"/>
    <xf numFmtId="0" fontId="11" fillId="0" borderId="7" xfId="0" applyFont="1" applyFill="1" applyBorder="1"/>
    <xf numFmtId="165" fontId="13" fillId="0" borderId="7" xfId="0" applyNumberFormat="1" applyFont="1" applyFill="1" applyBorder="1" applyAlignment="1"/>
    <xf numFmtId="0" fontId="11" fillId="0" borderId="7" xfId="0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right"/>
    </xf>
    <xf numFmtId="2" fontId="11" fillId="0" borderId="7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165" fontId="13" fillId="0" borderId="17" xfId="0" applyNumberFormat="1" applyFont="1" applyFill="1" applyBorder="1" applyAlignment="1">
      <alignment horizontal="right"/>
    </xf>
    <xf numFmtId="0" fontId="6" fillId="0" borderId="61" xfId="0" applyFont="1" applyFill="1" applyBorder="1" applyAlignment="1">
      <alignment horizontal="right"/>
    </xf>
    <xf numFmtId="0" fontId="11" fillId="0" borderId="62" xfId="0" applyFont="1" applyFill="1" applyBorder="1"/>
    <xf numFmtId="165" fontId="13" fillId="0" borderId="62" xfId="0" applyNumberFormat="1" applyFont="1" applyFill="1" applyBorder="1" applyAlignment="1"/>
    <xf numFmtId="0" fontId="6" fillId="0" borderId="23" xfId="0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right"/>
    </xf>
    <xf numFmtId="0" fontId="27" fillId="0" borderId="29" xfId="0" applyFont="1" applyFill="1" applyBorder="1" applyAlignment="1">
      <alignment horizontal="center"/>
    </xf>
    <xf numFmtId="165" fontId="13" fillId="0" borderId="31" xfId="0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center"/>
    </xf>
    <xf numFmtId="0" fontId="1" fillId="0" borderId="8" xfId="0" applyFont="1" applyBorder="1"/>
    <xf numFmtId="0" fontId="2" fillId="0" borderId="1" xfId="0" applyFont="1" applyBorder="1"/>
    <xf numFmtId="0" fontId="26" fillId="0" borderId="9" xfId="0" applyFont="1" applyBorder="1"/>
    <xf numFmtId="166" fontId="13" fillId="0" borderId="7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" fontId="22" fillId="0" borderId="43" xfId="0" applyNumberFormat="1" applyFont="1" applyBorder="1" applyAlignment="1">
      <alignment horizontal="center" vertical="center"/>
    </xf>
    <xf numFmtId="1" fontId="22" fillId="0" borderId="4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0" borderId="52" xfId="0" applyNumberFormat="1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1" fontId="25" fillId="0" borderId="30" xfId="0" applyNumberFormat="1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1" fontId="22" fillId="0" borderId="20" xfId="0" applyNumberFormat="1" applyFont="1" applyBorder="1" applyAlignment="1">
      <alignment horizontal="center"/>
    </xf>
    <xf numFmtId="1" fontId="22" fillId="0" borderId="53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58" xfId="0" applyNumberFormat="1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1" fillId="0" borderId="11" xfId="0" applyFont="1" applyFill="1" applyBorder="1" applyAlignment="1"/>
    <xf numFmtId="0" fontId="2" fillId="0" borderId="7" xfId="0" applyFont="1" applyBorder="1" applyAlignment="1"/>
    <xf numFmtId="1" fontId="11" fillId="0" borderId="14" xfId="0" applyNumberFormat="1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0" fontId="11" fillId="0" borderId="11" xfId="0" applyFont="1" applyBorder="1" applyAlignment="1"/>
    <xf numFmtId="0" fontId="11" fillId="0" borderId="7" xfId="0" applyFont="1" applyBorder="1" applyAlignment="1"/>
    <xf numFmtId="0" fontId="11" fillId="0" borderId="19" xfId="0" applyFont="1" applyBorder="1" applyAlignment="1"/>
    <xf numFmtId="0" fontId="11" fillId="0" borderId="18" xfId="0" applyFont="1" applyBorder="1" applyAlignment="1"/>
    <xf numFmtId="1" fontId="11" fillId="0" borderId="39" xfId="0" applyNumberFormat="1" applyFont="1" applyBorder="1" applyAlignment="1">
      <alignment horizontal="center"/>
    </xf>
    <xf numFmtId="1" fontId="11" fillId="0" borderId="57" xfId="0" applyNumberFormat="1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/>
    </xf>
    <xf numFmtId="0" fontId="30" fillId="0" borderId="4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2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3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</xdr:colOff>
      <xdr:row>1</xdr:row>
      <xdr:rowOff>123825</xdr:rowOff>
    </xdr:to>
    <xdr:pic>
      <xdr:nvPicPr>
        <xdr:cNvPr id="4" name="Imagen 1" descr="logo chihuahua+centroch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8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U15" sqref="U15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ht="15" customHeight="1">
      <c r="A2" s="205" t="s">
        <v>1</v>
      </c>
      <c r="B2" s="3"/>
      <c r="C2" s="3"/>
      <c r="D2" s="265">
        <v>43311</v>
      </c>
      <c r="E2" s="265"/>
      <c r="F2" s="207">
        <v>43313</v>
      </c>
      <c r="G2" s="207"/>
      <c r="H2" s="207">
        <v>43314</v>
      </c>
      <c r="I2" s="207"/>
      <c r="J2" s="207">
        <v>43315</v>
      </c>
      <c r="K2" s="207"/>
      <c r="L2" s="207">
        <v>43316</v>
      </c>
      <c r="M2" s="207"/>
      <c r="N2" s="207">
        <v>43317</v>
      </c>
      <c r="O2" s="207"/>
      <c r="P2" s="208" t="s">
        <v>2</v>
      </c>
      <c r="Q2" s="209"/>
      <c r="R2" s="4"/>
    </row>
    <row r="3" spans="1:18" ht="18">
      <c r="A3" s="206"/>
      <c r="B3" s="5"/>
      <c r="C3" s="6"/>
      <c r="D3" s="212" t="s">
        <v>3</v>
      </c>
      <c r="E3" s="212"/>
      <c r="F3" s="212" t="s">
        <v>4</v>
      </c>
      <c r="G3" s="212"/>
      <c r="H3" s="212" t="s">
        <v>5</v>
      </c>
      <c r="I3" s="212"/>
      <c r="J3" s="212" t="s">
        <v>6</v>
      </c>
      <c r="K3" s="212"/>
      <c r="L3" s="266" t="s">
        <v>7</v>
      </c>
      <c r="M3" s="266"/>
      <c r="N3" s="213" t="s">
        <v>8</v>
      </c>
      <c r="O3" s="213"/>
      <c r="P3" s="210"/>
      <c r="Q3" s="211"/>
      <c r="R3" s="7"/>
    </row>
    <row r="4" spans="1:18" ht="18">
      <c r="A4" s="8"/>
      <c r="B4" s="5"/>
      <c r="C4" s="6"/>
      <c r="D4" s="9" t="s">
        <v>9</v>
      </c>
      <c r="E4" s="193" t="s">
        <v>10</v>
      </c>
      <c r="F4" s="10" t="s">
        <v>11</v>
      </c>
      <c r="G4" s="193" t="s">
        <v>10</v>
      </c>
      <c r="H4" s="10" t="s">
        <v>9</v>
      </c>
      <c r="I4" s="193" t="s">
        <v>10</v>
      </c>
      <c r="J4" s="10" t="s">
        <v>9</v>
      </c>
      <c r="K4" s="193" t="s">
        <v>10</v>
      </c>
      <c r="L4" s="10" t="s">
        <v>9</v>
      </c>
      <c r="M4" s="193" t="s">
        <v>10</v>
      </c>
      <c r="N4" s="10" t="s">
        <v>9</v>
      </c>
      <c r="O4" s="193" t="s">
        <v>10</v>
      </c>
      <c r="P4" s="11" t="s">
        <v>9</v>
      </c>
      <c r="Q4" s="11" t="s">
        <v>12</v>
      </c>
      <c r="R4" s="7"/>
    </row>
    <row r="5" spans="1:18">
      <c r="A5" s="12" t="s">
        <v>13</v>
      </c>
      <c r="B5" s="13" t="s">
        <v>14</v>
      </c>
      <c r="C5" s="14">
        <v>50</v>
      </c>
      <c r="D5" s="15"/>
      <c r="E5" s="16">
        <f>SUM(C5*D5)</f>
        <v>0</v>
      </c>
      <c r="F5" s="15">
        <v>26</v>
      </c>
      <c r="G5" s="16">
        <f>SUM(C5*F5)</f>
        <v>1300</v>
      </c>
      <c r="H5" s="15">
        <v>33</v>
      </c>
      <c r="I5" s="16">
        <f>SUM(C5*H5)</f>
        <v>1650</v>
      </c>
      <c r="J5" s="15">
        <v>44</v>
      </c>
      <c r="K5" s="17">
        <f>SUM(C5*J5)</f>
        <v>2200</v>
      </c>
      <c r="L5" s="15">
        <v>52</v>
      </c>
      <c r="M5" s="16">
        <f>SUM(C5*L5)</f>
        <v>2600</v>
      </c>
      <c r="N5" s="15"/>
      <c r="O5" s="18"/>
      <c r="P5" s="19">
        <f t="shared" ref="P5:Q14" si="0">SUM(D5+F5+H5+J5+L5+N5)</f>
        <v>155</v>
      </c>
      <c r="Q5" s="20">
        <f t="shared" si="0"/>
        <v>7750</v>
      </c>
      <c r="R5" s="7"/>
    </row>
    <row r="6" spans="1:18">
      <c r="A6" s="12" t="s">
        <v>15</v>
      </c>
      <c r="B6" s="13" t="s">
        <v>14</v>
      </c>
      <c r="C6" s="14">
        <v>25</v>
      </c>
      <c r="D6" s="21"/>
      <c r="E6" s="16">
        <f t="shared" ref="E6:E15" si="1">SUM(C6*D6)</f>
        <v>0</v>
      </c>
      <c r="F6" s="21">
        <v>41</v>
      </c>
      <c r="G6" s="16">
        <f t="shared" ref="G6:G13" si="2">SUM(C6*F6)</f>
        <v>1025</v>
      </c>
      <c r="H6" s="21">
        <v>61</v>
      </c>
      <c r="I6" s="16">
        <f t="shared" ref="I6:I13" si="3">SUM(C6*H6)</f>
        <v>1525</v>
      </c>
      <c r="J6" s="21">
        <v>42</v>
      </c>
      <c r="K6" s="17">
        <f t="shared" ref="K6:K13" si="4">SUM(C6*J6)</f>
        <v>1050</v>
      </c>
      <c r="L6" s="21">
        <v>28</v>
      </c>
      <c r="M6" s="16">
        <f t="shared" ref="M6:M13" si="5">SUM(C6*L6)</f>
        <v>700</v>
      </c>
      <c r="N6" s="21"/>
      <c r="O6" s="22"/>
      <c r="P6" s="23">
        <f t="shared" si="0"/>
        <v>172</v>
      </c>
      <c r="Q6" s="20">
        <f t="shared" si="0"/>
        <v>4300</v>
      </c>
      <c r="R6" s="7"/>
    </row>
    <row r="7" spans="1:18" s="34" customFormat="1" ht="15">
      <c r="A7" s="24" t="s">
        <v>16</v>
      </c>
      <c r="B7" s="25"/>
      <c r="C7" s="26"/>
      <c r="D7" s="27"/>
      <c r="E7" s="28">
        <f t="shared" si="1"/>
        <v>0</v>
      </c>
      <c r="F7" s="27"/>
      <c r="G7" s="28">
        <f t="shared" si="2"/>
        <v>0</v>
      </c>
      <c r="H7" s="27"/>
      <c r="I7" s="28">
        <f t="shared" si="3"/>
        <v>0</v>
      </c>
      <c r="J7" s="27"/>
      <c r="K7" s="29">
        <f t="shared" si="4"/>
        <v>0</v>
      </c>
      <c r="L7" s="27"/>
      <c r="M7" s="28">
        <f t="shared" si="5"/>
        <v>0</v>
      </c>
      <c r="N7" s="27"/>
      <c r="O7" s="30"/>
      <c r="P7" s="31">
        <f>SUM(D7+F7+H7+J7+L7+N7)</f>
        <v>0</v>
      </c>
      <c r="Q7" s="32">
        <f>SUM(E7+G7+I7+K7+M7+O7)</f>
        <v>0</v>
      </c>
      <c r="R7" s="33"/>
    </row>
    <row r="8" spans="1:18">
      <c r="A8" s="12" t="s">
        <v>17</v>
      </c>
      <c r="B8" s="13" t="s">
        <v>14</v>
      </c>
      <c r="C8" s="14">
        <v>30</v>
      </c>
      <c r="D8" s="21"/>
      <c r="E8" s="16">
        <f t="shared" si="1"/>
        <v>0</v>
      </c>
      <c r="F8" s="21"/>
      <c r="G8" s="16">
        <f t="shared" si="2"/>
        <v>0</v>
      </c>
      <c r="H8" s="21"/>
      <c r="I8" s="16">
        <f t="shared" si="3"/>
        <v>0</v>
      </c>
      <c r="J8" s="21"/>
      <c r="K8" s="17">
        <f t="shared" si="4"/>
        <v>0</v>
      </c>
      <c r="L8" s="21">
        <v>5</v>
      </c>
      <c r="M8" s="16">
        <f t="shared" si="5"/>
        <v>150</v>
      </c>
      <c r="N8" s="21"/>
      <c r="O8" s="18"/>
      <c r="P8" s="35">
        <f t="shared" si="0"/>
        <v>5</v>
      </c>
      <c r="Q8" s="36">
        <f t="shared" si="0"/>
        <v>150</v>
      </c>
      <c r="R8" s="7"/>
    </row>
    <row r="9" spans="1:18">
      <c r="A9" s="12" t="s">
        <v>17</v>
      </c>
      <c r="B9" s="13" t="s">
        <v>14</v>
      </c>
      <c r="C9" s="14">
        <v>15</v>
      </c>
      <c r="D9" s="21"/>
      <c r="E9" s="16">
        <f t="shared" si="1"/>
        <v>0</v>
      </c>
      <c r="F9" s="21"/>
      <c r="G9" s="16">
        <f t="shared" si="2"/>
        <v>0</v>
      </c>
      <c r="H9" s="21"/>
      <c r="I9" s="16">
        <f t="shared" si="3"/>
        <v>0</v>
      </c>
      <c r="J9" s="21"/>
      <c r="K9" s="17">
        <f t="shared" si="4"/>
        <v>0</v>
      </c>
      <c r="L9" s="21"/>
      <c r="M9" s="16">
        <f t="shared" si="5"/>
        <v>0</v>
      </c>
      <c r="N9" s="21"/>
      <c r="O9" s="18"/>
      <c r="P9" s="35">
        <f>SUM(D9+F9+H9+J9+L9+N9)</f>
        <v>0</v>
      </c>
      <c r="Q9" s="36">
        <f>SUM(E9+G9+I9+K9+M9+O9)</f>
        <v>0</v>
      </c>
      <c r="R9" s="7"/>
    </row>
    <row r="10" spans="1:18">
      <c r="A10" s="37" t="s">
        <v>18</v>
      </c>
      <c r="B10" s="38" t="s">
        <v>14</v>
      </c>
      <c r="C10" s="39">
        <v>20</v>
      </c>
      <c r="D10" s="40"/>
      <c r="E10" s="41">
        <f t="shared" si="1"/>
        <v>0</v>
      </c>
      <c r="F10" s="40">
        <v>2</v>
      </c>
      <c r="G10" s="41">
        <f t="shared" si="2"/>
        <v>40</v>
      </c>
      <c r="H10" s="40"/>
      <c r="I10" s="41">
        <f t="shared" si="3"/>
        <v>0</v>
      </c>
      <c r="J10" s="40">
        <v>4</v>
      </c>
      <c r="K10" s="42">
        <f t="shared" si="4"/>
        <v>80</v>
      </c>
      <c r="L10" s="40">
        <v>12</v>
      </c>
      <c r="M10" s="41">
        <f t="shared" si="5"/>
        <v>240</v>
      </c>
      <c r="N10" s="40"/>
      <c r="O10" s="43"/>
      <c r="P10" s="44">
        <f t="shared" si="0"/>
        <v>18</v>
      </c>
      <c r="Q10" s="45">
        <f t="shared" si="0"/>
        <v>360</v>
      </c>
      <c r="R10" s="7"/>
    </row>
    <row r="11" spans="1:18">
      <c r="A11" s="37" t="s">
        <v>18</v>
      </c>
      <c r="B11" s="38" t="s">
        <v>14</v>
      </c>
      <c r="C11" s="46">
        <v>10</v>
      </c>
      <c r="D11" s="40"/>
      <c r="E11" s="41">
        <f t="shared" si="1"/>
        <v>0</v>
      </c>
      <c r="F11" s="40">
        <v>3</v>
      </c>
      <c r="G11" s="41">
        <f t="shared" si="2"/>
        <v>30</v>
      </c>
      <c r="H11" s="40">
        <v>4</v>
      </c>
      <c r="I11" s="41">
        <f t="shared" si="3"/>
        <v>40</v>
      </c>
      <c r="J11" s="40">
        <v>5</v>
      </c>
      <c r="K11" s="42">
        <f t="shared" si="4"/>
        <v>50</v>
      </c>
      <c r="L11" s="40">
        <v>7</v>
      </c>
      <c r="M11" s="41">
        <f t="shared" si="5"/>
        <v>70</v>
      </c>
      <c r="N11" s="40"/>
      <c r="O11" s="43"/>
      <c r="P11" s="44">
        <f t="shared" si="0"/>
        <v>19</v>
      </c>
      <c r="Q11" s="45">
        <f t="shared" si="0"/>
        <v>190</v>
      </c>
      <c r="R11" s="7"/>
    </row>
    <row r="12" spans="1:18">
      <c r="A12" s="12" t="s">
        <v>19</v>
      </c>
      <c r="B12" s="13" t="s">
        <v>14</v>
      </c>
      <c r="C12" s="14">
        <v>20</v>
      </c>
      <c r="D12" s="21"/>
      <c r="E12" s="16">
        <f t="shared" si="1"/>
        <v>0</v>
      </c>
      <c r="F12" s="21">
        <v>64</v>
      </c>
      <c r="G12" s="16">
        <f t="shared" si="2"/>
        <v>1280</v>
      </c>
      <c r="H12" s="21">
        <v>69</v>
      </c>
      <c r="I12" s="16">
        <f t="shared" si="3"/>
        <v>1380</v>
      </c>
      <c r="J12" s="21">
        <v>83</v>
      </c>
      <c r="K12" s="17">
        <f t="shared" si="4"/>
        <v>1660</v>
      </c>
      <c r="L12" s="21">
        <v>43</v>
      </c>
      <c r="M12" s="16">
        <f t="shared" si="5"/>
        <v>860</v>
      </c>
      <c r="N12" s="21"/>
      <c r="O12" s="18"/>
      <c r="P12" s="35">
        <f t="shared" si="0"/>
        <v>259</v>
      </c>
      <c r="Q12" s="36">
        <f t="shared" si="0"/>
        <v>5180</v>
      </c>
      <c r="R12" s="7"/>
    </row>
    <row r="13" spans="1:18">
      <c r="A13" s="12" t="s">
        <v>19</v>
      </c>
      <c r="B13" s="13" t="s">
        <v>14</v>
      </c>
      <c r="C13" s="47">
        <v>10</v>
      </c>
      <c r="D13" s="21"/>
      <c r="E13" s="16">
        <f t="shared" si="1"/>
        <v>0</v>
      </c>
      <c r="F13" s="21">
        <v>46</v>
      </c>
      <c r="G13" s="16">
        <f t="shared" si="2"/>
        <v>460</v>
      </c>
      <c r="H13" s="21">
        <v>74</v>
      </c>
      <c r="I13" s="16">
        <f t="shared" si="3"/>
        <v>740</v>
      </c>
      <c r="J13" s="21">
        <v>48</v>
      </c>
      <c r="K13" s="17">
        <f t="shared" si="4"/>
        <v>480</v>
      </c>
      <c r="L13" s="21">
        <v>35</v>
      </c>
      <c r="M13" s="16">
        <f t="shared" si="5"/>
        <v>350</v>
      </c>
      <c r="N13" s="21"/>
      <c r="O13" s="18"/>
      <c r="P13" s="35">
        <f t="shared" si="0"/>
        <v>203</v>
      </c>
      <c r="Q13" s="36">
        <f t="shared" si="0"/>
        <v>2030</v>
      </c>
      <c r="R13" s="7"/>
    </row>
    <row r="14" spans="1:18" ht="15">
      <c r="A14" s="24" t="s">
        <v>56</v>
      </c>
      <c r="B14" s="13" t="s">
        <v>14</v>
      </c>
      <c r="C14" s="14">
        <v>25</v>
      </c>
      <c r="D14" s="21"/>
      <c r="E14" s="48">
        <f t="shared" si="1"/>
        <v>0</v>
      </c>
      <c r="F14" s="21">
        <v>35</v>
      </c>
      <c r="G14" s="48">
        <f>SUM(C14*F14)</f>
        <v>875</v>
      </c>
      <c r="H14" s="191">
        <v>50</v>
      </c>
      <c r="I14" s="48">
        <f>SUM(C14*H14)</f>
        <v>1250</v>
      </c>
      <c r="J14" s="191">
        <v>50</v>
      </c>
      <c r="K14" s="48">
        <f>SUM(C14*J14)</f>
        <v>1250</v>
      </c>
      <c r="L14" s="191">
        <v>15</v>
      </c>
      <c r="M14" s="48">
        <f>SUM(C14*L14)</f>
        <v>375</v>
      </c>
      <c r="N14" s="48"/>
      <c r="O14" s="48">
        <f>SUM(C14*N14)</f>
        <v>0</v>
      </c>
      <c r="P14" s="35">
        <f t="shared" si="0"/>
        <v>150</v>
      </c>
      <c r="Q14" s="36">
        <f t="shared" si="0"/>
        <v>3750</v>
      </c>
      <c r="R14" s="192" t="s">
        <v>58</v>
      </c>
    </row>
    <row r="15" spans="1:18">
      <c r="A15" s="12" t="s">
        <v>20</v>
      </c>
      <c r="B15" s="49" t="s">
        <v>14</v>
      </c>
      <c r="C15" s="50">
        <v>0</v>
      </c>
      <c r="D15" s="51"/>
      <c r="E15" s="48">
        <f t="shared" si="1"/>
        <v>0</v>
      </c>
      <c r="F15" s="51">
        <v>4</v>
      </c>
      <c r="G15" s="52">
        <f>SUM(C15*F15)</f>
        <v>0</v>
      </c>
      <c r="H15" s="51">
        <v>1</v>
      </c>
      <c r="I15" s="52"/>
      <c r="J15" s="51">
        <v>5</v>
      </c>
      <c r="K15" s="53"/>
      <c r="L15" s="51">
        <v>5</v>
      </c>
      <c r="M15" s="52"/>
      <c r="N15" s="51"/>
      <c r="O15" s="18"/>
      <c r="P15" s="54">
        <f>SUM(D15+F15+H15+J15+L15+N15)</f>
        <v>15</v>
      </c>
      <c r="Q15" s="36"/>
      <c r="R15" s="7"/>
    </row>
    <row r="16" spans="1:18">
      <c r="A16" s="55" t="s">
        <v>21</v>
      </c>
      <c r="B16" s="56"/>
      <c r="C16" s="56"/>
      <c r="D16" s="57"/>
      <c r="E16" s="58"/>
      <c r="F16" s="57"/>
      <c r="G16" s="59"/>
      <c r="H16" s="57"/>
      <c r="I16" s="59"/>
      <c r="J16" s="57"/>
      <c r="K16" s="59"/>
      <c r="L16" s="60"/>
      <c r="M16" s="59"/>
      <c r="N16" s="51">
        <v>549</v>
      </c>
      <c r="O16" s="61"/>
      <c r="P16" s="54">
        <f>SUM(D16+F16+H16+J16+L16+N16)</f>
        <v>549</v>
      </c>
      <c r="Q16" s="62"/>
      <c r="R16" s="7"/>
    </row>
    <row r="17" spans="1:18">
      <c r="A17" s="63" t="s">
        <v>22</v>
      </c>
      <c r="B17" s="64"/>
      <c r="C17" s="64"/>
      <c r="D17" s="65">
        <f>SUM(D5:D16)</f>
        <v>0</v>
      </c>
      <c r="E17" s="66">
        <f>SUM(E5:E16)</f>
        <v>0</v>
      </c>
      <c r="F17" s="67">
        <f t="shared" ref="F17:O17" si="6">SUM(F5:F16)</f>
        <v>221</v>
      </c>
      <c r="G17" s="66">
        <f t="shared" si="6"/>
        <v>5010</v>
      </c>
      <c r="H17" s="67">
        <f t="shared" si="6"/>
        <v>292</v>
      </c>
      <c r="I17" s="66">
        <f t="shared" si="6"/>
        <v>6585</v>
      </c>
      <c r="J17" s="67">
        <f t="shared" si="6"/>
        <v>281</v>
      </c>
      <c r="K17" s="66">
        <f t="shared" si="6"/>
        <v>6770</v>
      </c>
      <c r="L17" s="68">
        <f t="shared" si="6"/>
        <v>202</v>
      </c>
      <c r="M17" s="66">
        <f t="shared" si="6"/>
        <v>5345</v>
      </c>
      <c r="N17" s="68">
        <f t="shared" si="6"/>
        <v>549</v>
      </c>
      <c r="O17" s="69">
        <f t="shared" si="6"/>
        <v>0</v>
      </c>
      <c r="P17" s="70">
        <f>SUM(P5:P16)</f>
        <v>1545</v>
      </c>
      <c r="Q17" s="71">
        <f>SUM(Q5:Q16)</f>
        <v>23710</v>
      </c>
      <c r="R17" s="7"/>
    </row>
    <row r="18" spans="1:18">
      <c r="A18" s="72" t="s">
        <v>23</v>
      </c>
      <c r="B18" s="73"/>
      <c r="C18" s="73"/>
      <c r="D18" s="74"/>
      <c r="E18" s="75"/>
      <c r="F18" s="76"/>
      <c r="G18" s="58"/>
      <c r="H18" s="74"/>
      <c r="I18" s="77"/>
      <c r="J18" s="74"/>
      <c r="K18" s="77"/>
      <c r="L18" s="76"/>
      <c r="M18" s="78"/>
      <c r="N18" s="79"/>
      <c r="O18" s="77"/>
      <c r="P18" s="79">
        <f>SUM(D18+F18+H18+J18+L18+N18)</f>
        <v>0</v>
      </c>
      <c r="Q18" s="80">
        <f>SUM(E18+G18+I18+K18+M18+O18)</f>
        <v>0</v>
      </c>
      <c r="R18" s="7"/>
    </row>
    <row r="19" spans="1:18">
      <c r="A19" s="81" t="s">
        <v>24</v>
      </c>
      <c r="B19" s="82"/>
      <c r="C19" s="82"/>
      <c r="D19" s="83"/>
      <c r="E19" s="48"/>
      <c r="F19" s="84"/>
      <c r="G19" s="58"/>
      <c r="H19" s="83"/>
      <c r="I19" s="85"/>
      <c r="J19" s="83"/>
      <c r="K19" s="85"/>
      <c r="L19" s="84"/>
      <c r="M19" s="85"/>
      <c r="N19" s="86"/>
      <c r="O19" s="85"/>
      <c r="P19" s="86">
        <f t="shared" ref="P19:Q22" si="7">SUM(D19+F19+H19+J19+L19+N19)</f>
        <v>0</v>
      </c>
      <c r="Q19" s="36">
        <f t="shared" si="7"/>
        <v>0</v>
      </c>
      <c r="R19" s="7"/>
    </row>
    <row r="20" spans="1:18">
      <c r="A20" s="81" t="s">
        <v>25</v>
      </c>
      <c r="B20" s="82"/>
      <c r="C20" s="82"/>
      <c r="D20" s="83"/>
      <c r="E20" s="48"/>
      <c r="F20" s="84"/>
      <c r="G20" s="58"/>
      <c r="H20" s="83"/>
      <c r="I20" s="85"/>
      <c r="J20" s="83"/>
      <c r="K20" s="85"/>
      <c r="L20" s="84"/>
      <c r="M20" s="85"/>
      <c r="N20" s="86"/>
      <c r="O20" s="85"/>
      <c r="P20" s="86">
        <f t="shared" si="7"/>
        <v>0</v>
      </c>
      <c r="Q20" s="36">
        <f t="shared" si="7"/>
        <v>0</v>
      </c>
      <c r="R20" s="7"/>
    </row>
    <row r="21" spans="1:18">
      <c r="A21" s="81" t="s">
        <v>26</v>
      </c>
      <c r="B21" s="82"/>
      <c r="C21" s="82"/>
      <c r="D21" s="83"/>
      <c r="E21" s="48"/>
      <c r="F21" s="84"/>
      <c r="G21" s="58"/>
      <c r="H21" s="83"/>
      <c r="I21" s="85"/>
      <c r="J21" s="83"/>
      <c r="K21" s="85"/>
      <c r="L21" s="84"/>
      <c r="M21" s="85"/>
      <c r="N21" s="86"/>
      <c r="O21" s="85"/>
      <c r="P21" s="86">
        <f t="shared" si="7"/>
        <v>0</v>
      </c>
      <c r="Q21" s="36">
        <f t="shared" si="7"/>
        <v>0</v>
      </c>
      <c r="R21" s="7"/>
    </row>
    <row r="22" spans="1:18">
      <c r="A22" s="87" t="s">
        <v>27</v>
      </c>
      <c r="B22" s="56" t="s">
        <v>14</v>
      </c>
      <c r="C22" s="56"/>
      <c r="D22" s="88"/>
      <c r="E22" s="58"/>
      <c r="F22" s="89">
        <v>42</v>
      </c>
      <c r="G22" s="58">
        <v>420</v>
      </c>
      <c r="H22" s="90">
        <v>50</v>
      </c>
      <c r="I22" s="58">
        <v>500</v>
      </c>
      <c r="J22" s="90">
        <v>48</v>
      </c>
      <c r="K22" s="58">
        <v>480</v>
      </c>
      <c r="L22" s="89">
        <v>27</v>
      </c>
      <c r="M22" s="58">
        <v>270</v>
      </c>
      <c r="N22" s="89">
        <v>108</v>
      </c>
      <c r="O22" s="58">
        <v>1080</v>
      </c>
      <c r="P22" s="91">
        <f t="shared" si="7"/>
        <v>275</v>
      </c>
      <c r="Q22" s="92">
        <f t="shared" si="7"/>
        <v>2750</v>
      </c>
      <c r="R22" s="7"/>
    </row>
    <row r="23" spans="1:18" ht="15" thickBot="1">
      <c r="A23" s="93" t="s">
        <v>28</v>
      </c>
      <c r="B23" s="94"/>
      <c r="C23" s="94"/>
      <c r="D23" s="95">
        <f t="shared" ref="D23:P23" si="8">SUM(D17:D22)</f>
        <v>0</v>
      </c>
      <c r="E23" s="96">
        <f t="shared" si="8"/>
        <v>0</v>
      </c>
      <c r="F23" s="95">
        <f t="shared" si="8"/>
        <v>263</v>
      </c>
      <c r="G23" s="96">
        <f t="shared" si="8"/>
        <v>5430</v>
      </c>
      <c r="H23" s="95">
        <f t="shared" si="8"/>
        <v>342</v>
      </c>
      <c r="I23" s="96">
        <f t="shared" si="8"/>
        <v>7085</v>
      </c>
      <c r="J23" s="95">
        <f t="shared" si="8"/>
        <v>329</v>
      </c>
      <c r="K23" s="96">
        <f t="shared" si="8"/>
        <v>7250</v>
      </c>
      <c r="L23" s="97">
        <f t="shared" si="8"/>
        <v>229</v>
      </c>
      <c r="M23" s="96">
        <f t="shared" si="8"/>
        <v>5615</v>
      </c>
      <c r="N23" s="97">
        <f t="shared" si="8"/>
        <v>657</v>
      </c>
      <c r="O23" s="96">
        <f t="shared" si="8"/>
        <v>1080</v>
      </c>
      <c r="P23" s="98">
        <f t="shared" si="8"/>
        <v>1820</v>
      </c>
      <c r="Q23" s="96">
        <f>SUM(Q17:Q22)</f>
        <v>26460</v>
      </c>
      <c r="R23" s="7"/>
    </row>
    <row r="24" spans="1:18" s="100" customFormat="1" ht="14.25" customHeight="1" thickTop="1">
      <c r="A24" s="214" t="s">
        <v>29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 s="217" t="s">
        <v>30</v>
      </c>
      <c r="Q24" s="218"/>
      <c r="R24" s="99" t="s">
        <v>31</v>
      </c>
    </row>
    <row r="25" spans="1:18">
      <c r="A25" s="12"/>
      <c r="B25" s="82"/>
      <c r="C25" s="82"/>
      <c r="D25" s="101" t="s">
        <v>9</v>
      </c>
      <c r="E25" s="101" t="s">
        <v>32</v>
      </c>
      <c r="F25" s="102" t="s">
        <v>11</v>
      </c>
      <c r="G25" s="102" t="s">
        <v>32</v>
      </c>
      <c r="H25" s="102" t="s">
        <v>9</v>
      </c>
      <c r="I25" s="102" t="s">
        <v>32</v>
      </c>
      <c r="J25" s="102" t="s">
        <v>9</v>
      </c>
      <c r="K25" s="102" t="s">
        <v>32</v>
      </c>
      <c r="L25" s="102" t="s">
        <v>9</v>
      </c>
      <c r="M25" s="102" t="s">
        <v>32</v>
      </c>
      <c r="N25" s="102" t="s">
        <v>9</v>
      </c>
      <c r="O25" s="103" t="s">
        <v>32</v>
      </c>
      <c r="P25" s="104" t="s">
        <v>9</v>
      </c>
      <c r="Q25" s="105" t="s">
        <v>32</v>
      </c>
      <c r="R25" s="106"/>
    </row>
    <row r="26" spans="1:18" ht="13.5" customHeight="1">
      <c r="A26" s="107" t="s">
        <v>33</v>
      </c>
      <c r="B26" s="82"/>
      <c r="C26" s="82"/>
      <c r="D26" s="194"/>
      <c r="E26" s="108"/>
      <c r="F26" s="195">
        <v>2</v>
      </c>
      <c r="G26" s="109"/>
      <c r="H26" s="195"/>
      <c r="I26" s="109"/>
      <c r="J26" s="194">
        <v>1</v>
      </c>
      <c r="K26" s="108"/>
      <c r="L26" s="195"/>
      <c r="M26" s="109"/>
      <c r="N26" s="110"/>
      <c r="O26" s="111">
        <v>21</v>
      </c>
      <c r="P26" s="112">
        <f t="shared" ref="P26:Q33" si="9">SUM(D26+F26+H26+J26+L26+N26)</f>
        <v>3</v>
      </c>
      <c r="Q26" s="113">
        <f t="shared" si="9"/>
        <v>21</v>
      </c>
      <c r="R26" s="219">
        <f>SUM(P26:Q27)</f>
        <v>185</v>
      </c>
    </row>
    <row r="27" spans="1:18" ht="15" customHeight="1">
      <c r="A27" s="114" t="s">
        <v>34</v>
      </c>
      <c r="B27" s="82"/>
      <c r="C27" s="82"/>
      <c r="D27" s="115"/>
      <c r="E27" s="116"/>
      <c r="F27" s="115">
        <v>22</v>
      </c>
      <c r="G27" s="116"/>
      <c r="H27" s="115">
        <v>25</v>
      </c>
      <c r="I27" s="116"/>
      <c r="J27" s="196">
        <v>24</v>
      </c>
      <c r="K27" s="116"/>
      <c r="L27" s="196">
        <v>21</v>
      </c>
      <c r="M27" s="116"/>
      <c r="N27" s="196"/>
      <c r="O27" s="117">
        <v>69</v>
      </c>
      <c r="P27" s="118">
        <f t="shared" si="9"/>
        <v>92</v>
      </c>
      <c r="Q27" s="119">
        <f t="shared" si="9"/>
        <v>69</v>
      </c>
      <c r="R27" s="220"/>
    </row>
    <row r="28" spans="1:18">
      <c r="A28" s="114" t="s">
        <v>35</v>
      </c>
      <c r="B28" s="82"/>
      <c r="C28" s="82"/>
      <c r="D28" s="115"/>
      <c r="E28" s="116"/>
      <c r="F28" s="115"/>
      <c r="G28" s="116"/>
      <c r="H28" s="115">
        <v>4</v>
      </c>
      <c r="I28" s="116"/>
      <c r="J28" s="196">
        <v>2</v>
      </c>
      <c r="K28" s="116"/>
      <c r="L28" s="197">
        <v>3</v>
      </c>
      <c r="M28" s="120"/>
      <c r="N28" s="196"/>
      <c r="O28" s="117">
        <v>20</v>
      </c>
      <c r="P28" s="121">
        <f t="shared" si="9"/>
        <v>9</v>
      </c>
      <c r="Q28" s="119">
        <f t="shared" si="9"/>
        <v>20</v>
      </c>
      <c r="R28" s="221">
        <f>SUM(P28:Q29)</f>
        <v>77</v>
      </c>
    </row>
    <row r="29" spans="1:18" ht="15" customHeight="1">
      <c r="A29" s="114" t="s">
        <v>36</v>
      </c>
      <c r="B29" s="82"/>
      <c r="C29" s="82"/>
      <c r="D29" s="115"/>
      <c r="E29" s="116"/>
      <c r="F29" s="115">
        <v>4</v>
      </c>
      <c r="G29" s="116"/>
      <c r="H29" s="115">
        <v>3</v>
      </c>
      <c r="I29" s="116"/>
      <c r="J29" s="196">
        <v>6</v>
      </c>
      <c r="K29" s="116"/>
      <c r="L29" s="197">
        <v>3</v>
      </c>
      <c r="M29" s="120"/>
      <c r="N29" s="196"/>
      <c r="O29" s="117">
        <v>32</v>
      </c>
      <c r="P29" s="121">
        <f t="shared" si="9"/>
        <v>16</v>
      </c>
      <c r="Q29" s="119">
        <f t="shared" si="9"/>
        <v>32</v>
      </c>
      <c r="R29" s="222"/>
    </row>
    <row r="30" spans="1:18">
      <c r="A30" s="114" t="s">
        <v>37</v>
      </c>
      <c r="B30" s="82"/>
      <c r="C30" s="82"/>
      <c r="D30" s="115"/>
      <c r="E30" s="116"/>
      <c r="F30" s="115">
        <v>32</v>
      </c>
      <c r="G30" s="116"/>
      <c r="H30" s="115">
        <v>71</v>
      </c>
      <c r="I30" s="116"/>
      <c r="J30" s="196">
        <v>34</v>
      </c>
      <c r="K30" s="116"/>
      <c r="L30" s="197">
        <v>14</v>
      </c>
      <c r="M30" s="120"/>
      <c r="N30" s="196"/>
      <c r="O30" s="117">
        <v>52</v>
      </c>
      <c r="P30" s="121">
        <f t="shared" si="9"/>
        <v>151</v>
      </c>
      <c r="Q30" s="119">
        <f t="shared" si="9"/>
        <v>52</v>
      </c>
      <c r="R30" s="122">
        <f>SUM(P30:Q30)</f>
        <v>203</v>
      </c>
    </row>
    <row r="31" spans="1:18">
      <c r="A31" s="114" t="s">
        <v>38</v>
      </c>
      <c r="B31" s="82"/>
      <c r="C31" s="82"/>
      <c r="D31" s="115"/>
      <c r="E31" s="116"/>
      <c r="F31" s="115">
        <v>122</v>
      </c>
      <c r="G31" s="116">
        <v>4</v>
      </c>
      <c r="H31" s="115">
        <v>117</v>
      </c>
      <c r="I31" s="116">
        <v>1</v>
      </c>
      <c r="J31" s="196">
        <v>151</v>
      </c>
      <c r="K31" s="116">
        <v>5</v>
      </c>
      <c r="L31" s="197">
        <v>118</v>
      </c>
      <c r="M31" s="120">
        <v>5</v>
      </c>
      <c r="N31" s="196"/>
      <c r="O31" s="117">
        <v>299</v>
      </c>
      <c r="P31" s="121">
        <f t="shared" si="9"/>
        <v>508</v>
      </c>
      <c r="Q31" s="119">
        <f t="shared" si="9"/>
        <v>314</v>
      </c>
      <c r="R31" s="122">
        <f>SUM(P31:Q31)</f>
        <v>822</v>
      </c>
    </row>
    <row r="32" spans="1:18">
      <c r="A32" s="114" t="s">
        <v>39</v>
      </c>
      <c r="B32" s="82"/>
      <c r="C32" s="82"/>
      <c r="D32" s="123"/>
      <c r="E32" s="124"/>
      <c r="F32" s="123">
        <v>35</v>
      </c>
      <c r="G32" s="124"/>
      <c r="H32" s="123">
        <v>71</v>
      </c>
      <c r="I32" s="124"/>
      <c r="J32" s="125">
        <v>58</v>
      </c>
      <c r="K32" s="124"/>
      <c r="L32" s="126">
        <v>38</v>
      </c>
      <c r="M32" s="127"/>
      <c r="N32" s="125"/>
      <c r="O32" s="128">
        <v>56</v>
      </c>
      <c r="P32" s="129">
        <f t="shared" si="9"/>
        <v>202</v>
      </c>
      <c r="Q32" s="130">
        <f t="shared" si="9"/>
        <v>56</v>
      </c>
      <c r="R32" s="131">
        <f>SUM(P32:Q32)</f>
        <v>258</v>
      </c>
    </row>
    <row r="33" spans="1:18" ht="15" thickBot="1">
      <c r="A33" s="132"/>
      <c r="B33" s="133"/>
      <c r="C33" s="133"/>
      <c r="D33" s="134">
        <f t="shared" ref="D33:N33" si="10">SUM(D26:D32)</f>
        <v>0</v>
      </c>
      <c r="E33" s="135">
        <f t="shared" si="10"/>
        <v>0</v>
      </c>
      <c r="F33" s="136">
        <f t="shared" si="10"/>
        <v>217</v>
      </c>
      <c r="G33" s="137">
        <f t="shared" si="10"/>
        <v>4</v>
      </c>
      <c r="H33" s="136">
        <f t="shared" si="10"/>
        <v>291</v>
      </c>
      <c r="I33" s="137">
        <f t="shared" si="10"/>
        <v>1</v>
      </c>
      <c r="J33" s="138">
        <f t="shared" si="10"/>
        <v>276</v>
      </c>
      <c r="K33" s="137">
        <f t="shared" si="10"/>
        <v>5</v>
      </c>
      <c r="L33" s="138">
        <f t="shared" si="10"/>
        <v>197</v>
      </c>
      <c r="M33" s="135">
        <f t="shared" si="10"/>
        <v>5</v>
      </c>
      <c r="N33" s="138">
        <f t="shared" si="10"/>
        <v>0</v>
      </c>
      <c r="O33" s="139">
        <f>SUM(O26:O32)</f>
        <v>549</v>
      </c>
      <c r="P33" s="140">
        <f>SUM(P26:P32)</f>
        <v>981</v>
      </c>
      <c r="Q33" s="141">
        <f t="shared" si="9"/>
        <v>564</v>
      </c>
      <c r="R33" s="142">
        <f>SUM(P33:Q33)</f>
        <v>1545</v>
      </c>
    </row>
    <row r="34" spans="1:18" ht="15" thickTop="1">
      <c r="A34" s="143" t="s">
        <v>40</v>
      </c>
      <c r="B34" s="144"/>
      <c r="C34" s="144"/>
      <c r="D34" s="223"/>
      <c r="E34" s="223"/>
      <c r="F34" s="224"/>
      <c r="G34" s="224"/>
      <c r="H34" s="224"/>
      <c r="I34" s="224"/>
      <c r="J34" s="225"/>
      <c r="K34" s="226"/>
      <c r="L34" s="225"/>
      <c r="M34" s="225"/>
      <c r="N34" s="225"/>
      <c r="O34" s="227"/>
      <c r="P34" s="228">
        <f>SUM(D34:O34)</f>
        <v>0</v>
      </c>
      <c r="Q34" s="229"/>
      <c r="R34" s="7"/>
    </row>
    <row r="35" spans="1:18">
      <c r="A35" s="145" t="s">
        <v>41</v>
      </c>
      <c r="B35" s="82"/>
      <c r="C35" s="82"/>
      <c r="D35" s="230"/>
      <c r="E35" s="231"/>
      <c r="F35" s="232"/>
      <c r="G35" s="232"/>
      <c r="H35" s="232"/>
      <c r="I35" s="232"/>
      <c r="J35" s="230"/>
      <c r="K35" s="231"/>
      <c r="L35" s="230">
        <v>1</v>
      </c>
      <c r="M35" s="231"/>
      <c r="N35" s="230"/>
      <c r="O35" s="233"/>
      <c r="P35" s="234">
        <f t="shared" ref="P35:P41" si="11">SUM(D35:O35)</f>
        <v>1</v>
      </c>
      <c r="Q35" s="235"/>
      <c r="R35" s="146">
        <f>SUM(O26:O32)</f>
        <v>549</v>
      </c>
    </row>
    <row r="36" spans="1:18">
      <c r="A36" s="107" t="s">
        <v>42</v>
      </c>
      <c r="B36" s="82"/>
      <c r="C36" s="82"/>
      <c r="D36" s="232"/>
      <c r="E36" s="232"/>
      <c r="F36" s="232">
        <v>30</v>
      </c>
      <c r="G36" s="232"/>
      <c r="H36" s="232">
        <v>15</v>
      </c>
      <c r="I36" s="232"/>
      <c r="J36" s="230">
        <v>20</v>
      </c>
      <c r="K36" s="231"/>
      <c r="L36" s="232">
        <v>6</v>
      </c>
      <c r="M36" s="232"/>
      <c r="N36" s="230"/>
      <c r="O36" s="233"/>
      <c r="P36" s="234">
        <f t="shared" si="11"/>
        <v>71</v>
      </c>
      <c r="Q36" s="235"/>
      <c r="R36" s="7"/>
    </row>
    <row r="37" spans="1:18">
      <c r="A37" s="107" t="s">
        <v>43</v>
      </c>
      <c r="B37" s="82"/>
      <c r="C37" s="82"/>
      <c r="D37" s="232"/>
      <c r="E37" s="232"/>
      <c r="F37" s="232"/>
      <c r="G37" s="232"/>
      <c r="H37" s="232"/>
      <c r="I37" s="232"/>
      <c r="J37" s="230">
        <v>3</v>
      </c>
      <c r="K37" s="231"/>
      <c r="L37" s="230">
        <v>4</v>
      </c>
      <c r="M37" s="230"/>
      <c r="N37" s="230"/>
      <c r="O37" s="233"/>
      <c r="P37" s="234">
        <f t="shared" si="11"/>
        <v>7</v>
      </c>
      <c r="Q37" s="235"/>
      <c r="R37" s="7"/>
    </row>
    <row r="38" spans="1:18">
      <c r="A38" s="147" t="s">
        <v>44</v>
      </c>
      <c r="B38" s="82"/>
      <c r="C38" s="82"/>
      <c r="D38" s="232"/>
      <c r="E38" s="232"/>
      <c r="F38" s="232">
        <v>4</v>
      </c>
      <c r="G38" s="232"/>
      <c r="H38" s="232">
        <v>1</v>
      </c>
      <c r="I38" s="232"/>
      <c r="J38" s="230">
        <v>2</v>
      </c>
      <c r="K38" s="230"/>
      <c r="L38" s="230">
        <v>1</v>
      </c>
      <c r="M38" s="230"/>
      <c r="N38" s="230"/>
      <c r="O38" s="233"/>
      <c r="P38" s="234">
        <f t="shared" si="11"/>
        <v>8</v>
      </c>
      <c r="Q38" s="235"/>
      <c r="R38" s="7"/>
    </row>
    <row r="39" spans="1:18" ht="15" customHeight="1">
      <c r="A39" s="147" t="s">
        <v>16</v>
      </c>
      <c r="B39" s="82"/>
      <c r="C39" s="82"/>
      <c r="D39" s="236"/>
      <c r="E39" s="237"/>
      <c r="F39" s="236"/>
      <c r="G39" s="237"/>
      <c r="H39" s="236"/>
      <c r="I39" s="237"/>
      <c r="J39" s="233"/>
      <c r="K39" s="238"/>
      <c r="L39" s="233"/>
      <c r="M39" s="238"/>
      <c r="N39" s="233"/>
      <c r="O39" s="239"/>
      <c r="P39" s="234">
        <f t="shared" si="11"/>
        <v>0</v>
      </c>
      <c r="Q39" s="235"/>
      <c r="R39" s="7"/>
    </row>
    <row r="40" spans="1:18" ht="15">
      <c r="A40" s="147" t="s">
        <v>45</v>
      </c>
      <c r="B40" s="82"/>
      <c r="C40" s="82"/>
      <c r="D40" s="243"/>
      <c r="E40" s="244"/>
      <c r="F40" s="243"/>
      <c r="G40" s="244"/>
      <c r="H40" s="243"/>
      <c r="I40" s="244"/>
      <c r="J40" s="245"/>
      <c r="K40" s="246"/>
      <c r="L40" s="245"/>
      <c r="M40" s="246"/>
      <c r="N40" s="245"/>
      <c r="O40" s="247"/>
      <c r="P40" s="234">
        <f t="shared" si="11"/>
        <v>0</v>
      </c>
      <c r="Q40" s="235"/>
      <c r="R40" s="33"/>
    </row>
    <row r="41" spans="1:18" ht="15" thickBot="1">
      <c r="A41" s="147"/>
      <c r="B41" s="82"/>
      <c r="C41" s="82"/>
      <c r="D41" s="240">
        <f>SUM(D34:E40)</f>
        <v>0</v>
      </c>
      <c r="E41" s="240"/>
      <c r="F41" s="240">
        <f>SUM(F34:G40)</f>
        <v>34</v>
      </c>
      <c r="G41" s="240"/>
      <c r="H41" s="240">
        <f>SUM(H34:I40)</f>
        <v>16</v>
      </c>
      <c r="I41" s="240"/>
      <c r="J41" s="240">
        <f>SUM(J34:K40)</f>
        <v>25</v>
      </c>
      <c r="K41" s="240"/>
      <c r="L41" s="240">
        <f>SUM(L34:M40)</f>
        <v>12</v>
      </c>
      <c r="M41" s="240"/>
      <c r="N41" s="240">
        <f>SUM(N34:O40)</f>
        <v>0</v>
      </c>
      <c r="O41" s="240"/>
      <c r="P41" s="267">
        <f t="shared" si="11"/>
        <v>87</v>
      </c>
      <c r="Q41" s="268"/>
      <c r="R41" s="148">
        <f>SUM(D41:O41)</f>
        <v>87</v>
      </c>
    </row>
    <row r="42" spans="1:18" ht="12" customHeight="1" thickTop="1">
      <c r="A42" s="253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49"/>
      <c r="Q42" s="150"/>
      <c r="R42" s="151"/>
    </row>
    <row r="43" spans="1:18" ht="15">
      <c r="A43" s="255" t="s">
        <v>47</v>
      </c>
      <c r="B43" s="256"/>
      <c r="C43" s="256"/>
      <c r="D43" s="152">
        <f>SUM(D8+D9+D14+D15+D5+D7+D6+D16)</f>
        <v>0</v>
      </c>
      <c r="E43" s="152"/>
      <c r="F43" s="152">
        <f t="shared" ref="F43:N43" si="12">SUM(F8+F9+F14+F15+F5+F7+F6+F16)</f>
        <v>106</v>
      </c>
      <c r="G43" s="152"/>
      <c r="H43" s="152">
        <f t="shared" si="12"/>
        <v>145</v>
      </c>
      <c r="I43" s="152"/>
      <c r="J43" s="152">
        <f t="shared" si="12"/>
        <v>141</v>
      </c>
      <c r="K43" s="152"/>
      <c r="L43" s="152">
        <f t="shared" si="12"/>
        <v>105</v>
      </c>
      <c r="M43" s="152"/>
      <c r="N43" s="152">
        <f t="shared" si="12"/>
        <v>549</v>
      </c>
      <c r="O43" s="152"/>
      <c r="P43" s="257">
        <f>SUM(D43+F43+H43+J43+L43+N43)</f>
        <v>1046</v>
      </c>
      <c r="Q43" s="258"/>
      <c r="R43" s="151"/>
    </row>
    <row r="44" spans="1:18" ht="15">
      <c r="A44" s="259" t="s">
        <v>48</v>
      </c>
      <c r="B44" s="260"/>
      <c r="C44" s="260"/>
      <c r="D44" s="152">
        <f>SUM(D10+D11+D5+D14+D15+D16+D7+D6)</f>
        <v>0</v>
      </c>
      <c r="E44" s="152"/>
      <c r="F44" s="152">
        <f t="shared" ref="F44:N44" si="13">SUM(F10+F11+F5+F14+F15+F16+F7+F6)</f>
        <v>111</v>
      </c>
      <c r="G44" s="152"/>
      <c r="H44" s="152">
        <f t="shared" si="13"/>
        <v>149</v>
      </c>
      <c r="I44" s="152"/>
      <c r="J44" s="152">
        <f t="shared" si="13"/>
        <v>150</v>
      </c>
      <c r="K44" s="152"/>
      <c r="L44" s="152">
        <f t="shared" si="13"/>
        <v>119</v>
      </c>
      <c r="M44" s="152"/>
      <c r="N44" s="152">
        <f t="shared" si="13"/>
        <v>549</v>
      </c>
      <c r="O44" s="152"/>
      <c r="P44" s="257">
        <f>SUM(D44+F44+H44+J44+L44+N44)</f>
        <v>1078</v>
      </c>
      <c r="Q44" s="258"/>
      <c r="R44" s="151"/>
    </row>
    <row r="45" spans="1:18" ht="15">
      <c r="A45" s="261" t="s">
        <v>49</v>
      </c>
      <c r="B45" s="262"/>
      <c r="C45" s="262"/>
      <c r="D45" s="153">
        <f>SUM(D12+D13+D14+D15+D16+D5+D7+D6)</f>
        <v>0</v>
      </c>
      <c r="E45" s="153"/>
      <c r="F45" s="153">
        <f t="shared" ref="F45:N45" si="14">SUM(F12+F13+F14+F15+F16+F5+F7+F6)</f>
        <v>216</v>
      </c>
      <c r="G45" s="153"/>
      <c r="H45" s="153">
        <f t="shared" si="14"/>
        <v>288</v>
      </c>
      <c r="I45" s="153"/>
      <c r="J45" s="153">
        <f t="shared" si="14"/>
        <v>272</v>
      </c>
      <c r="K45" s="153"/>
      <c r="L45" s="153">
        <f t="shared" si="14"/>
        <v>178</v>
      </c>
      <c r="M45" s="153"/>
      <c r="N45" s="153">
        <f t="shared" si="14"/>
        <v>549</v>
      </c>
      <c r="O45" s="153"/>
      <c r="P45" s="263">
        <f>SUM(D45+F45+H45+J45+L45+N45)</f>
        <v>1503</v>
      </c>
      <c r="Q45" s="264"/>
      <c r="R45" s="151"/>
    </row>
    <row r="46" spans="1:18">
      <c r="A46" s="154" t="s">
        <v>50</v>
      </c>
      <c r="B46" s="155"/>
      <c r="C46" s="156"/>
      <c r="D46" s="157">
        <f>SUM(D43:D45)</f>
        <v>0</v>
      </c>
      <c r="E46" s="158"/>
      <c r="F46" s="157">
        <f>SUM(F43:F45)</f>
        <v>433</v>
      </c>
      <c r="G46" s="159"/>
      <c r="H46" s="157">
        <f>SUM(H43:H45)</f>
        <v>582</v>
      </c>
      <c r="I46" s="158"/>
      <c r="J46" s="157">
        <f>SUM(J43:J45)</f>
        <v>563</v>
      </c>
      <c r="K46" s="158"/>
      <c r="L46" s="157">
        <f>SUM(L43:L45)</f>
        <v>402</v>
      </c>
      <c r="M46" s="158"/>
      <c r="N46" s="157">
        <f>SUM(N43:N45)</f>
        <v>1647</v>
      </c>
      <c r="O46" s="158"/>
      <c r="P46" s="248">
        <f>SUM(P43:P45)</f>
        <v>3627</v>
      </c>
      <c r="Q46" s="249"/>
      <c r="R46" s="148">
        <f>SUM(D46:N46)</f>
        <v>3627</v>
      </c>
    </row>
    <row r="47" spans="1:18" ht="15">
      <c r="A47" s="160"/>
      <c r="B47" s="161"/>
      <c r="C47" s="161"/>
      <c r="D47" s="250" t="s">
        <v>51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161"/>
      <c r="Q47" s="161"/>
      <c r="R47" s="151"/>
    </row>
    <row r="48" spans="1:18" ht="15">
      <c r="A48" s="162" t="s">
        <v>52</v>
      </c>
      <c r="B48" s="163"/>
      <c r="C48" s="164"/>
      <c r="D48" s="165"/>
      <c r="E48" s="166"/>
      <c r="F48" s="165"/>
      <c r="G48" s="166"/>
      <c r="H48" s="165"/>
      <c r="I48" s="166"/>
      <c r="J48" s="165"/>
      <c r="K48" s="166"/>
      <c r="L48" s="165"/>
      <c r="M48" s="167"/>
      <c r="N48" s="165"/>
      <c r="O48" s="168"/>
      <c r="P48" s="169">
        <f>SUM(D48+F48+H48+J48+L48+N48)</f>
        <v>0</v>
      </c>
      <c r="Q48" s="170"/>
      <c r="R48" s="151"/>
    </row>
    <row r="49" spans="1:18" ht="15">
      <c r="A49" s="171" t="s">
        <v>53</v>
      </c>
      <c r="B49" s="172"/>
      <c r="C49" s="173"/>
      <c r="D49" s="174"/>
      <c r="E49" s="175"/>
      <c r="F49" s="174"/>
      <c r="G49" s="175"/>
      <c r="H49" s="174"/>
      <c r="I49" s="175"/>
      <c r="J49" s="174"/>
      <c r="K49" s="175"/>
      <c r="L49" s="174"/>
      <c r="M49" s="176"/>
      <c r="N49" s="174"/>
      <c r="O49" s="177"/>
      <c r="P49" s="178">
        <f>SUM(D49+F49+H49+J49+L49+N49)</f>
        <v>0</v>
      </c>
      <c r="Q49" s="179"/>
      <c r="R49" s="151"/>
    </row>
    <row r="50" spans="1:18" ht="15">
      <c r="A50" s="171" t="s">
        <v>54</v>
      </c>
      <c r="B50" s="172"/>
      <c r="C50" s="173"/>
      <c r="D50" s="174"/>
      <c r="E50" s="175"/>
      <c r="F50" s="174"/>
      <c r="G50" s="175"/>
      <c r="H50" s="174">
        <v>366</v>
      </c>
      <c r="I50" s="175"/>
      <c r="J50" s="174"/>
      <c r="K50" s="175"/>
      <c r="L50" s="174"/>
      <c r="M50" s="176"/>
      <c r="N50" s="174"/>
      <c r="O50" s="177"/>
      <c r="P50" s="178">
        <f>SUM(D50+F50+H50+J50+L50+N50)</f>
        <v>366</v>
      </c>
      <c r="Q50" s="179"/>
      <c r="R50" s="151"/>
    </row>
    <row r="51" spans="1:18" ht="15" thickBot="1">
      <c r="A51" s="180" t="s">
        <v>55</v>
      </c>
      <c r="B51" s="181"/>
      <c r="C51" s="182"/>
      <c r="D51" s="183">
        <f>SUM(D48:D50)</f>
        <v>0</v>
      </c>
      <c r="E51" s="183"/>
      <c r="F51" s="183">
        <f>SUM(F48:F50)</f>
        <v>0</v>
      </c>
      <c r="G51" s="183"/>
      <c r="H51" s="183">
        <f>SUM(H48:H50)</f>
        <v>366</v>
      </c>
      <c r="I51" s="183"/>
      <c r="J51" s="183">
        <f>SUM(J48:J50)</f>
        <v>0</v>
      </c>
      <c r="K51" s="183"/>
      <c r="L51" s="183">
        <f>SUM(L48:L50)</f>
        <v>0</v>
      </c>
      <c r="M51" s="183"/>
      <c r="N51" s="183">
        <f>SUM(N48:N50)</f>
        <v>0</v>
      </c>
      <c r="O51" s="184"/>
      <c r="P51" s="185">
        <f>SUM(P48:P50)</f>
        <v>366</v>
      </c>
      <c r="Q51" s="186"/>
      <c r="R51" s="187">
        <f>SUM(D51:O51)</f>
        <v>366</v>
      </c>
    </row>
    <row r="52" spans="1:18" ht="11.25" customHeight="1" thickTop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V9" sqref="V9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ht="15" customHeight="1">
      <c r="A2" s="205" t="s">
        <v>1</v>
      </c>
      <c r="B2" s="3"/>
      <c r="C2" s="3"/>
      <c r="D2" s="265">
        <v>43318</v>
      </c>
      <c r="E2" s="265"/>
      <c r="F2" s="207">
        <v>43320</v>
      </c>
      <c r="G2" s="207"/>
      <c r="H2" s="207">
        <v>43321</v>
      </c>
      <c r="I2" s="207"/>
      <c r="J2" s="207">
        <v>43322</v>
      </c>
      <c r="K2" s="207"/>
      <c r="L2" s="207">
        <v>43323</v>
      </c>
      <c r="M2" s="207"/>
      <c r="N2" s="207">
        <v>43324</v>
      </c>
      <c r="O2" s="207"/>
      <c r="P2" s="208" t="s">
        <v>2</v>
      </c>
      <c r="Q2" s="209"/>
      <c r="R2" s="4"/>
    </row>
    <row r="3" spans="1:18" ht="18">
      <c r="A3" s="206"/>
      <c r="B3" s="5"/>
      <c r="C3" s="6"/>
      <c r="D3" s="212" t="s">
        <v>3</v>
      </c>
      <c r="E3" s="212"/>
      <c r="F3" s="212" t="s">
        <v>4</v>
      </c>
      <c r="G3" s="212"/>
      <c r="H3" s="212" t="s">
        <v>5</v>
      </c>
      <c r="I3" s="212"/>
      <c r="J3" s="212" t="s">
        <v>6</v>
      </c>
      <c r="K3" s="212"/>
      <c r="L3" s="266" t="s">
        <v>7</v>
      </c>
      <c r="M3" s="266"/>
      <c r="N3" s="213" t="s">
        <v>8</v>
      </c>
      <c r="O3" s="213"/>
      <c r="P3" s="210"/>
      <c r="Q3" s="211"/>
      <c r="R3" s="7"/>
    </row>
    <row r="4" spans="1:18" ht="18">
      <c r="A4" s="8"/>
      <c r="B4" s="5"/>
      <c r="C4" s="6"/>
      <c r="D4" s="9" t="s">
        <v>9</v>
      </c>
      <c r="E4" s="198" t="s">
        <v>10</v>
      </c>
      <c r="F4" s="10" t="s">
        <v>11</v>
      </c>
      <c r="G4" s="198" t="s">
        <v>10</v>
      </c>
      <c r="H4" s="10" t="s">
        <v>9</v>
      </c>
      <c r="I4" s="198" t="s">
        <v>10</v>
      </c>
      <c r="J4" s="10" t="s">
        <v>9</v>
      </c>
      <c r="K4" s="198" t="s">
        <v>10</v>
      </c>
      <c r="L4" s="10" t="s">
        <v>9</v>
      </c>
      <c r="M4" s="198" t="s">
        <v>10</v>
      </c>
      <c r="N4" s="10" t="s">
        <v>9</v>
      </c>
      <c r="O4" s="198" t="s">
        <v>10</v>
      </c>
      <c r="P4" s="11" t="s">
        <v>9</v>
      </c>
      <c r="Q4" s="11" t="s">
        <v>12</v>
      </c>
      <c r="R4" s="7"/>
    </row>
    <row r="5" spans="1:18">
      <c r="A5" s="12" t="s">
        <v>13</v>
      </c>
      <c r="B5" s="13" t="s">
        <v>14</v>
      </c>
      <c r="C5" s="14">
        <v>50</v>
      </c>
      <c r="D5" s="15">
        <v>46</v>
      </c>
      <c r="E5" s="16">
        <f>SUM(C5*D5)</f>
        <v>2300</v>
      </c>
      <c r="F5" s="15">
        <v>21</v>
      </c>
      <c r="G5" s="16">
        <f>SUM(C5*F5)</f>
        <v>1050</v>
      </c>
      <c r="H5" s="15">
        <v>21</v>
      </c>
      <c r="I5" s="16">
        <f>SUM(C5*H5)</f>
        <v>1050</v>
      </c>
      <c r="J5" s="15">
        <v>25</v>
      </c>
      <c r="K5" s="17">
        <f>SUM(C5*J5)</f>
        <v>1250</v>
      </c>
      <c r="L5" s="15">
        <v>55</v>
      </c>
      <c r="M5" s="16">
        <f>SUM(C5*L5)</f>
        <v>2750</v>
      </c>
      <c r="N5" s="15"/>
      <c r="O5" s="18"/>
      <c r="P5" s="19">
        <f t="shared" ref="P5:Q14" si="0">SUM(D5+F5+H5+J5+L5+N5)</f>
        <v>168</v>
      </c>
      <c r="Q5" s="20">
        <f t="shared" si="0"/>
        <v>8400</v>
      </c>
      <c r="R5" s="7"/>
    </row>
    <row r="6" spans="1:18">
      <c r="A6" s="12" t="s">
        <v>15</v>
      </c>
      <c r="B6" s="13" t="s">
        <v>14</v>
      </c>
      <c r="C6" s="14">
        <v>25</v>
      </c>
      <c r="D6" s="21">
        <v>33</v>
      </c>
      <c r="E6" s="16">
        <f t="shared" ref="E6:E15" si="1">SUM(C6*D6)</f>
        <v>825</v>
      </c>
      <c r="F6" s="21">
        <v>31</v>
      </c>
      <c r="G6" s="16">
        <f t="shared" ref="G6:G13" si="2">SUM(C6*F6)</f>
        <v>775</v>
      </c>
      <c r="H6" s="21">
        <v>30</v>
      </c>
      <c r="I6" s="16">
        <f t="shared" ref="I6:I13" si="3">SUM(C6*H6)</f>
        <v>750</v>
      </c>
      <c r="J6" s="21">
        <v>23</v>
      </c>
      <c r="K6" s="17">
        <f t="shared" ref="K6:K13" si="4">SUM(C6*J6)</f>
        <v>575</v>
      </c>
      <c r="L6" s="21">
        <v>51</v>
      </c>
      <c r="M6" s="16">
        <f t="shared" ref="M6:M13" si="5">SUM(C6*L6)</f>
        <v>1275</v>
      </c>
      <c r="N6" s="21"/>
      <c r="O6" s="22"/>
      <c r="P6" s="23">
        <f t="shared" si="0"/>
        <v>168</v>
      </c>
      <c r="Q6" s="20">
        <f t="shared" si="0"/>
        <v>4200</v>
      </c>
      <c r="R6" s="7"/>
    </row>
    <row r="7" spans="1:18" s="34" customFormat="1" ht="15">
      <c r="A7" s="24" t="s">
        <v>16</v>
      </c>
      <c r="B7" s="25"/>
      <c r="C7" s="26"/>
      <c r="D7" s="27"/>
      <c r="E7" s="28">
        <f t="shared" si="1"/>
        <v>0</v>
      </c>
      <c r="F7" s="27"/>
      <c r="G7" s="28">
        <f t="shared" si="2"/>
        <v>0</v>
      </c>
      <c r="H7" s="27"/>
      <c r="I7" s="28">
        <f t="shared" si="3"/>
        <v>0</v>
      </c>
      <c r="J7" s="27"/>
      <c r="K7" s="29">
        <f t="shared" si="4"/>
        <v>0</v>
      </c>
      <c r="L7" s="27"/>
      <c r="M7" s="28">
        <f t="shared" si="5"/>
        <v>0</v>
      </c>
      <c r="N7" s="27"/>
      <c r="O7" s="30"/>
      <c r="P7" s="31">
        <f>SUM(D7+F7+H7+J7+L7+N7)</f>
        <v>0</v>
      </c>
      <c r="Q7" s="32">
        <f>SUM(E7+G7+I7+K7+M7+O7)</f>
        <v>0</v>
      </c>
      <c r="R7" s="33"/>
    </row>
    <row r="8" spans="1:18">
      <c r="A8" s="12" t="s">
        <v>17</v>
      </c>
      <c r="B8" s="13" t="s">
        <v>14</v>
      </c>
      <c r="C8" s="14">
        <v>30</v>
      </c>
      <c r="D8" s="21">
        <v>3</v>
      </c>
      <c r="E8" s="16">
        <f t="shared" si="1"/>
        <v>90</v>
      </c>
      <c r="F8" s="21"/>
      <c r="G8" s="16">
        <f t="shared" si="2"/>
        <v>0</v>
      </c>
      <c r="H8" s="21"/>
      <c r="I8" s="16">
        <f t="shared" si="3"/>
        <v>0</v>
      </c>
      <c r="J8" s="21"/>
      <c r="K8" s="17">
        <f t="shared" si="4"/>
        <v>0</v>
      </c>
      <c r="L8" s="21"/>
      <c r="M8" s="16">
        <f t="shared" si="5"/>
        <v>0</v>
      </c>
      <c r="N8" s="21"/>
      <c r="O8" s="18"/>
      <c r="P8" s="35">
        <f t="shared" si="0"/>
        <v>3</v>
      </c>
      <c r="Q8" s="36">
        <f t="shared" si="0"/>
        <v>90</v>
      </c>
      <c r="R8" s="7"/>
    </row>
    <row r="9" spans="1:18">
      <c r="A9" s="12" t="s">
        <v>17</v>
      </c>
      <c r="B9" s="13" t="s">
        <v>14</v>
      </c>
      <c r="C9" s="14">
        <v>15</v>
      </c>
      <c r="D9" s="21">
        <v>4</v>
      </c>
      <c r="E9" s="16">
        <f t="shared" si="1"/>
        <v>60</v>
      </c>
      <c r="F9" s="21">
        <v>2</v>
      </c>
      <c r="G9" s="16">
        <f t="shared" si="2"/>
        <v>30</v>
      </c>
      <c r="H9" s="21"/>
      <c r="I9" s="16">
        <f t="shared" si="3"/>
        <v>0</v>
      </c>
      <c r="J9" s="21"/>
      <c r="K9" s="17">
        <f t="shared" si="4"/>
        <v>0</v>
      </c>
      <c r="L9" s="21"/>
      <c r="M9" s="16">
        <f t="shared" si="5"/>
        <v>0</v>
      </c>
      <c r="N9" s="21"/>
      <c r="O9" s="18"/>
      <c r="P9" s="35">
        <f>SUM(D9+F9+H9+J9+L9+N9)</f>
        <v>6</v>
      </c>
      <c r="Q9" s="36">
        <f>SUM(E9+G9+I9+K9+M9+O9)</f>
        <v>90</v>
      </c>
      <c r="R9" s="7"/>
    </row>
    <row r="10" spans="1:18">
      <c r="A10" s="37" t="s">
        <v>18</v>
      </c>
      <c r="B10" s="38" t="s">
        <v>14</v>
      </c>
      <c r="C10" s="39">
        <v>20</v>
      </c>
      <c r="D10" s="40"/>
      <c r="E10" s="41">
        <f t="shared" si="1"/>
        <v>0</v>
      </c>
      <c r="F10" s="40"/>
      <c r="G10" s="41">
        <f t="shared" si="2"/>
        <v>0</v>
      </c>
      <c r="H10" s="40">
        <v>2</v>
      </c>
      <c r="I10" s="41">
        <f t="shared" si="3"/>
        <v>40</v>
      </c>
      <c r="J10" s="40">
        <v>2</v>
      </c>
      <c r="K10" s="42">
        <f t="shared" si="4"/>
        <v>40</v>
      </c>
      <c r="L10" s="40">
        <v>1</v>
      </c>
      <c r="M10" s="41">
        <f t="shared" si="5"/>
        <v>20</v>
      </c>
      <c r="N10" s="40"/>
      <c r="O10" s="43"/>
      <c r="P10" s="44">
        <f t="shared" si="0"/>
        <v>5</v>
      </c>
      <c r="Q10" s="45">
        <f t="shared" si="0"/>
        <v>100</v>
      </c>
      <c r="R10" s="7"/>
    </row>
    <row r="11" spans="1:18">
      <c r="A11" s="37" t="s">
        <v>18</v>
      </c>
      <c r="B11" s="38" t="s">
        <v>14</v>
      </c>
      <c r="C11" s="46">
        <v>10</v>
      </c>
      <c r="D11" s="40"/>
      <c r="E11" s="41">
        <f t="shared" si="1"/>
        <v>0</v>
      </c>
      <c r="F11" s="40">
        <v>2</v>
      </c>
      <c r="G11" s="41">
        <f t="shared" si="2"/>
        <v>20</v>
      </c>
      <c r="H11" s="40"/>
      <c r="I11" s="41">
        <f t="shared" si="3"/>
        <v>0</v>
      </c>
      <c r="J11" s="40">
        <v>1</v>
      </c>
      <c r="K11" s="42">
        <f t="shared" si="4"/>
        <v>10</v>
      </c>
      <c r="L11" s="40">
        <v>6</v>
      </c>
      <c r="M11" s="41">
        <f t="shared" si="5"/>
        <v>60</v>
      </c>
      <c r="N11" s="40"/>
      <c r="O11" s="43"/>
      <c r="P11" s="44">
        <f t="shared" si="0"/>
        <v>9</v>
      </c>
      <c r="Q11" s="45">
        <f t="shared" si="0"/>
        <v>90</v>
      </c>
      <c r="R11" s="7"/>
    </row>
    <row r="12" spans="1:18">
      <c r="A12" s="12" t="s">
        <v>19</v>
      </c>
      <c r="B12" s="13" t="s">
        <v>14</v>
      </c>
      <c r="C12" s="14">
        <v>20</v>
      </c>
      <c r="D12" s="21">
        <v>71</v>
      </c>
      <c r="E12" s="16">
        <f t="shared" si="1"/>
        <v>1420</v>
      </c>
      <c r="F12" s="21">
        <v>51</v>
      </c>
      <c r="G12" s="16">
        <f t="shared" si="2"/>
        <v>1020</v>
      </c>
      <c r="H12" s="21">
        <v>15</v>
      </c>
      <c r="I12" s="16">
        <f t="shared" si="3"/>
        <v>300</v>
      </c>
      <c r="J12" s="21">
        <v>24</v>
      </c>
      <c r="K12" s="17">
        <f t="shared" si="4"/>
        <v>480</v>
      </c>
      <c r="L12" s="21">
        <v>22</v>
      </c>
      <c r="M12" s="16">
        <f t="shared" si="5"/>
        <v>440</v>
      </c>
      <c r="N12" s="21"/>
      <c r="O12" s="18"/>
      <c r="P12" s="35">
        <f t="shared" si="0"/>
        <v>183</v>
      </c>
      <c r="Q12" s="36">
        <f t="shared" si="0"/>
        <v>3660</v>
      </c>
      <c r="R12" s="7"/>
    </row>
    <row r="13" spans="1:18">
      <c r="A13" s="12" t="s">
        <v>19</v>
      </c>
      <c r="B13" s="13" t="s">
        <v>14</v>
      </c>
      <c r="C13" s="47">
        <v>10</v>
      </c>
      <c r="D13" s="21">
        <v>77</v>
      </c>
      <c r="E13" s="16">
        <f t="shared" si="1"/>
        <v>770</v>
      </c>
      <c r="F13" s="21">
        <v>37</v>
      </c>
      <c r="G13" s="16">
        <f t="shared" si="2"/>
        <v>370</v>
      </c>
      <c r="H13" s="21">
        <v>26</v>
      </c>
      <c r="I13" s="16">
        <f t="shared" si="3"/>
        <v>260</v>
      </c>
      <c r="J13" s="21">
        <v>16</v>
      </c>
      <c r="K13" s="17">
        <f t="shared" si="4"/>
        <v>160</v>
      </c>
      <c r="L13" s="21">
        <v>21</v>
      </c>
      <c r="M13" s="16">
        <f t="shared" si="5"/>
        <v>210</v>
      </c>
      <c r="N13" s="21"/>
      <c r="O13" s="18"/>
      <c r="P13" s="35">
        <f t="shared" si="0"/>
        <v>177</v>
      </c>
      <c r="Q13" s="36">
        <f t="shared" si="0"/>
        <v>1770</v>
      </c>
      <c r="R13" s="7"/>
    </row>
    <row r="14" spans="1:18" ht="15">
      <c r="A14" s="24" t="s">
        <v>56</v>
      </c>
      <c r="B14" s="13" t="s">
        <v>14</v>
      </c>
      <c r="C14" s="14">
        <v>25</v>
      </c>
      <c r="D14" s="21">
        <v>95</v>
      </c>
      <c r="E14" s="48">
        <f t="shared" si="1"/>
        <v>2375</v>
      </c>
      <c r="F14" s="21">
        <v>20</v>
      </c>
      <c r="G14" s="48">
        <f>SUM(C14*F14)</f>
        <v>500</v>
      </c>
      <c r="H14" s="191">
        <v>35</v>
      </c>
      <c r="I14" s="48">
        <f>SUM(C14*H14)</f>
        <v>875</v>
      </c>
      <c r="J14" s="191">
        <v>40</v>
      </c>
      <c r="K14" s="48">
        <f>SUM(C14*J14)</f>
        <v>1000</v>
      </c>
      <c r="L14" s="191">
        <v>65</v>
      </c>
      <c r="M14" s="48">
        <f>SUM(C14*L14)</f>
        <v>1625</v>
      </c>
      <c r="N14" s="48"/>
      <c r="O14" s="48">
        <f>SUM(C14*N14)</f>
        <v>0</v>
      </c>
      <c r="P14" s="35">
        <f t="shared" si="0"/>
        <v>255</v>
      </c>
      <c r="Q14" s="36">
        <f t="shared" si="0"/>
        <v>6375</v>
      </c>
      <c r="R14" s="192" t="s">
        <v>60</v>
      </c>
    </row>
    <row r="15" spans="1:18">
      <c r="A15" s="12" t="s">
        <v>20</v>
      </c>
      <c r="B15" s="49" t="s">
        <v>14</v>
      </c>
      <c r="C15" s="50">
        <v>0</v>
      </c>
      <c r="D15" s="51">
        <v>5</v>
      </c>
      <c r="E15" s="48">
        <f t="shared" si="1"/>
        <v>0</v>
      </c>
      <c r="F15" s="51">
        <v>2</v>
      </c>
      <c r="G15" s="52">
        <f>SUM(C15*F15)</f>
        <v>0</v>
      </c>
      <c r="H15" s="51">
        <v>3</v>
      </c>
      <c r="I15" s="52"/>
      <c r="J15" s="51">
        <v>2</v>
      </c>
      <c r="K15" s="53"/>
      <c r="L15" s="51">
        <v>3</v>
      </c>
      <c r="M15" s="52"/>
      <c r="N15" s="51"/>
      <c r="O15" s="18"/>
      <c r="P15" s="54">
        <f>SUM(D15+F15+H15+J15+L15+N15)</f>
        <v>15</v>
      </c>
      <c r="Q15" s="36"/>
      <c r="R15" s="7"/>
    </row>
    <row r="16" spans="1:18">
      <c r="A16" s="55" t="s">
        <v>21</v>
      </c>
      <c r="B16" s="56"/>
      <c r="C16" s="56"/>
      <c r="D16" s="57"/>
      <c r="E16" s="58"/>
      <c r="F16" s="57"/>
      <c r="G16" s="59"/>
      <c r="H16" s="57"/>
      <c r="I16" s="59"/>
      <c r="J16" s="57"/>
      <c r="K16" s="59"/>
      <c r="L16" s="60"/>
      <c r="M16" s="59"/>
      <c r="N16" s="51">
        <v>615</v>
      </c>
      <c r="O16" s="61"/>
      <c r="P16" s="54">
        <f>SUM(D16+F16+H16+J16+L16+N16)</f>
        <v>615</v>
      </c>
      <c r="Q16" s="62"/>
      <c r="R16" s="7"/>
    </row>
    <row r="17" spans="1:18">
      <c r="A17" s="63" t="s">
        <v>22</v>
      </c>
      <c r="B17" s="64"/>
      <c r="C17" s="64"/>
      <c r="D17" s="65">
        <f>SUM(D5:D16)</f>
        <v>334</v>
      </c>
      <c r="E17" s="66">
        <f>SUM(E5:E16)</f>
        <v>7840</v>
      </c>
      <c r="F17" s="67">
        <f t="shared" ref="F17:O17" si="6">SUM(F5:F16)</f>
        <v>166</v>
      </c>
      <c r="G17" s="66">
        <f t="shared" si="6"/>
        <v>3765</v>
      </c>
      <c r="H17" s="67">
        <f t="shared" si="6"/>
        <v>132</v>
      </c>
      <c r="I17" s="66">
        <f t="shared" si="6"/>
        <v>3275</v>
      </c>
      <c r="J17" s="67">
        <f t="shared" si="6"/>
        <v>133</v>
      </c>
      <c r="K17" s="66">
        <f t="shared" si="6"/>
        <v>3515</v>
      </c>
      <c r="L17" s="68">
        <f t="shared" si="6"/>
        <v>224</v>
      </c>
      <c r="M17" s="66">
        <f t="shared" si="6"/>
        <v>6380</v>
      </c>
      <c r="N17" s="68">
        <f t="shared" si="6"/>
        <v>615</v>
      </c>
      <c r="O17" s="69">
        <f t="shared" si="6"/>
        <v>0</v>
      </c>
      <c r="P17" s="70">
        <f>SUM(P5:P16)</f>
        <v>1604</v>
      </c>
      <c r="Q17" s="71">
        <f>SUM(Q5:Q16)</f>
        <v>24775</v>
      </c>
      <c r="R17" s="7"/>
    </row>
    <row r="18" spans="1:18">
      <c r="A18" s="72" t="s">
        <v>23</v>
      </c>
      <c r="B18" s="73"/>
      <c r="C18" s="73"/>
      <c r="D18" s="74"/>
      <c r="E18" s="75"/>
      <c r="F18" s="76"/>
      <c r="G18" s="58"/>
      <c r="H18" s="74"/>
      <c r="I18" s="77"/>
      <c r="J18" s="74"/>
      <c r="K18" s="77"/>
      <c r="L18" s="76"/>
      <c r="M18" s="78"/>
      <c r="N18" s="79"/>
      <c r="O18" s="77"/>
      <c r="P18" s="79">
        <f>SUM(D18+F18+H18+J18+L18+N18)</f>
        <v>0</v>
      </c>
      <c r="Q18" s="80">
        <f>SUM(E18+G18+I18+K18+M18+O18)</f>
        <v>0</v>
      </c>
      <c r="R18" s="7"/>
    </row>
    <row r="19" spans="1:18">
      <c r="A19" s="81" t="s">
        <v>24</v>
      </c>
      <c r="B19" s="82"/>
      <c r="C19" s="82"/>
      <c r="D19" s="83"/>
      <c r="E19" s="48"/>
      <c r="F19" s="84"/>
      <c r="G19" s="58"/>
      <c r="H19" s="83"/>
      <c r="I19" s="85"/>
      <c r="J19" s="83"/>
      <c r="K19" s="85"/>
      <c r="L19" s="84"/>
      <c r="M19" s="85"/>
      <c r="N19" s="86"/>
      <c r="O19" s="85"/>
      <c r="P19" s="86">
        <f t="shared" ref="P19:Q22" si="7">SUM(D19+F19+H19+J19+L19+N19)</f>
        <v>0</v>
      </c>
      <c r="Q19" s="36">
        <f t="shared" si="7"/>
        <v>0</v>
      </c>
      <c r="R19" s="7"/>
    </row>
    <row r="20" spans="1:18">
      <c r="A20" s="81" t="s">
        <v>25</v>
      </c>
      <c r="B20" s="82"/>
      <c r="C20" s="82"/>
      <c r="D20" s="83"/>
      <c r="E20" s="48"/>
      <c r="F20" s="84"/>
      <c r="G20" s="58"/>
      <c r="H20" s="83"/>
      <c r="I20" s="85"/>
      <c r="J20" s="83"/>
      <c r="K20" s="85"/>
      <c r="L20" s="84"/>
      <c r="M20" s="85"/>
      <c r="N20" s="86"/>
      <c r="O20" s="85"/>
      <c r="P20" s="86">
        <f t="shared" si="7"/>
        <v>0</v>
      </c>
      <c r="Q20" s="36">
        <f t="shared" si="7"/>
        <v>0</v>
      </c>
      <c r="R20" s="7"/>
    </row>
    <row r="21" spans="1:18">
      <c r="A21" s="81" t="s">
        <v>26</v>
      </c>
      <c r="B21" s="82"/>
      <c r="C21" s="82"/>
      <c r="D21" s="83"/>
      <c r="E21" s="48"/>
      <c r="F21" s="84"/>
      <c r="G21" s="58"/>
      <c r="H21" s="83"/>
      <c r="I21" s="85"/>
      <c r="J21" s="83"/>
      <c r="K21" s="85"/>
      <c r="L21" s="84"/>
      <c r="M21" s="85"/>
      <c r="N21" s="86"/>
      <c r="O21" s="85"/>
      <c r="P21" s="86">
        <f t="shared" si="7"/>
        <v>0</v>
      </c>
      <c r="Q21" s="36">
        <f t="shared" si="7"/>
        <v>0</v>
      </c>
      <c r="R21" s="7"/>
    </row>
    <row r="22" spans="1:18">
      <c r="A22" s="87" t="s">
        <v>27</v>
      </c>
      <c r="B22" s="56" t="s">
        <v>14</v>
      </c>
      <c r="C22" s="56"/>
      <c r="D22" s="88">
        <v>51</v>
      </c>
      <c r="E22" s="58">
        <v>510</v>
      </c>
      <c r="F22" s="89">
        <v>22</v>
      </c>
      <c r="G22" s="58">
        <v>220</v>
      </c>
      <c r="H22" s="90">
        <v>15</v>
      </c>
      <c r="I22" s="58">
        <v>150</v>
      </c>
      <c r="J22" s="90">
        <v>20</v>
      </c>
      <c r="K22" s="58">
        <v>200</v>
      </c>
      <c r="L22" s="89">
        <v>28</v>
      </c>
      <c r="M22" s="58">
        <v>280</v>
      </c>
      <c r="N22" s="89">
        <v>113</v>
      </c>
      <c r="O22" s="58">
        <v>1130</v>
      </c>
      <c r="P22" s="91">
        <f t="shared" si="7"/>
        <v>249</v>
      </c>
      <c r="Q22" s="92">
        <f t="shared" si="7"/>
        <v>2490</v>
      </c>
      <c r="R22" s="7"/>
    </row>
    <row r="23" spans="1:18" ht="15" thickBot="1">
      <c r="A23" s="93" t="s">
        <v>28</v>
      </c>
      <c r="B23" s="94"/>
      <c r="C23" s="94"/>
      <c r="D23" s="95">
        <f t="shared" ref="D23:P23" si="8">SUM(D17:D22)</f>
        <v>385</v>
      </c>
      <c r="E23" s="96">
        <f t="shared" si="8"/>
        <v>8350</v>
      </c>
      <c r="F23" s="95">
        <f t="shared" si="8"/>
        <v>188</v>
      </c>
      <c r="G23" s="96">
        <f t="shared" si="8"/>
        <v>3985</v>
      </c>
      <c r="H23" s="95">
        <f t="shared" si="8"/>
        <v>147</v>
      </c>
      <c r="I23" s="96">
        <f t="shared" si="8"/>
        <v>3425</v>
      </c>
      <c r="J23" s="95">
        <f t="shared" si="8"/>
        <v>153</v>
      </c>
      <c r="K23" s="96">
        <f t="shared" si="8"/>
        <v>3715</v>
      </c>
      <c r="L23" s="97">
        <f t="shared" si="8"/>
        <v>252</v>
      </c>
      <c r="M23" s="96">
        <f t="shared" si="8"/>
        <v>6660</v>
      </c>
      <c r="N23" s="97">
        <f t="shared" si="8"/>
        <v>728</v>
      </c>
      <c r="O23" s="96">
        <f t="shared" si="8"/>
        <v>1130</v>
      </c>
      <c r="P23" s="98">
        <f t="shared" si="8"/>
        <v>1853</v>
      </c>
      <c r="Q23" s="96">
        <f>SUM(Q17:Q22)</f>
        <v>27265</v>
      </c>
      <c r="R23" s="7"/>
    </row>
    <row r="24" spans="1:18" s="100" customFormat="1" ht="14.25" customHeight="1" thickTop="1">
      <c r="A24" s="214" t="s">
        <v>29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 s="217" t="s">
        <v>30</v>
      </c>
      <c r="Q24" s="218"/>
      <c r="R24" s="99" t="s">
        <v>31</v>
      </c>
    </row>
    <row r="25" spans="1:18">
      <c r="A25" s="12"/>
      <c r="B25" s="82"/>
      <c r="C25" s="82"/>
      <c r="D25" s="101" t="s">
        <v>9</v>
      </c>
      <c r="E25" s="101" t="s">
        <v>32</v>
      </c>
      <c r="F25" s="102" t="s">
        <v>11</v>
      </c>
      <c r="G25" s="102" t="s">
        <v>32</v>
      </c>
      <c r="H25" s="102" t="s">
        <v>9</v>
      </c>
      <c r="I25" s="102" t="s">
        <v>32</v>
      </c>
      <c r="J25" s="102" t="s">
        <v>9</v>
      </c>
      <c r="K25" s="102" t="s">
        <v>32</v>
      </c>
      <c r="L25" s="102" t="s">
        <v>9</v>
      </c>
      <c r="M25" s="102" t="s">
        <v>32</v>
      </c>
      <c r="N25" s="102" t="s">
        <v>9</v>
      </c>
      <c r="O25" s="103" t="s">
        <v>32</v>
      </c>
      <c r="P25" s="104" t="s">
        <v>9</v>
      </c>
      <c r="Q25" s="105" t="s">
        <v>32</v>
      </c>
      <c r="R25" s="106"/>
    </row>
    <row r="26" spans="1:18" ht="13.5" customHeight="1">
      <c r="A26" s="107" t="s">
        <v>33</v>
      </c>
      <c r="B26" s="82"/>
      <c r="C26" s="82"/>
      <c r="D26" s="199">
        <v>1</v>
      </c>
      <c r="E26" s="108"/>
      <c r="F26" s="200"/>
      <c r="G26" s="109"/>
      <c r="H26" s="200"/>
      <c r="I26" s="109"/>
      <c r="J26" s="199">
        <v>2</v>
      </c>
      <c r="K26" s="108"/>
      <c r="L26" s="200">
        <v>1</v>
      </c>
      <c r="M26" s="109"/>
      <c r="N26" s="110"/>
      <c r="O26" s="111">
        <v>37</v>
      </c>
      <c r="P26" s="112">
        <f t="shared" ref="P26:Q33" si="9">SUM(D26+F26+H26+J26+L26+N26)</f>
        <v>4</v>
      </c>
      <c r="Q26" s="113">
        <f t="shared" si="9"/>
        <v>37</v>
      </c>
      <c r="R26" s="219">
        <f>SUM(P26:Q27)</f>
        <v>261</v>
      </c>
    </row>
    <row r="27" spans="1:18" ht="15" customHeight="1">
      <c r="A27" s="114" t="s">
        <v>34</v>
      </c>
      <c r="B27" s="82"/>
      <c r="C27" s="82"/>
      <c r="D27" s="115">
        <v>42</v>
      </c>
      <c r="E27" s="116"/>
      <c r="F27" s="115">
        <v>16</v>
      </c>
      <c r="G27" s="116"/>
      <c r="H27" s="115">
        <v>21</v>
      </c>
      <c r="I27" s="116">
        <v>3</v>
      </c>
      <c r="J27" s="201">
        <v>13</v>
      </c>
      <c r="K27" s="116"/>
      <c r="L27" s="201">
        <v>35</v>
      </c>
      <c r="M27" s="116"/>
      <c r="N27" s="201"/>
      <c r="O27" s="117">
        <v>90</v>
      </c>
      <c r="P27" s="118">
        <f t="shared" si="9"/>
        <v>127</v>
      </c>
      <c r="Q27" s="119">
        <f t="shared" si="9"/>
        <v>93</v>
      </c>
      <c r="R27" s="220"/>
    </row>
    <row r="28" spans="1:18">
      <c r="A28" s="114" t="s">
        <v>35</v>
      </c>
      <c r="B28" s="82"/>
      <c r="C28" s="82"/>
      <c r="D28" s="115">
        <v>3</v>
      </c>
      <c r="E28" s="116"/>
      <c r="F28" s="115">
        <v>3</v>
      </c>
      <c r="G28" s="116"/>
      <c r="H28" s="115">
        <v>2</v>
      </c>
      <c r="I28" s="116"/>
      <c r="J28" s="201"/>
      <c r="K28" s="116"/>
      <c r="L28" s="202">
        <v>4</v>
      </c>
      <c r="M28" s="120">
        <v>1</v>
      </c>
      <c r="N28" s="201"/>
      <c r="O28" s="117">
        <v>45</v>
      </c>
      <c r="P28" s="121">
        <f t="shared" si="9"/>
        <v>12</v>
      </c>
      <c r="Q28" s="119">
        <f t="shared" si="9"/>
        <v>46</v>
      </c>
      <c r="R28" s="221">
        <f>SUM(P28:Q29)</f>
        <v>96</v>
      </c>
    </row>
    <row r="29" spans="1:18" ht="15" customHeight="1">
      <c r="A29" s="114" t="s">
        <v>36</v>
      </c>
      <c r="B29" s="82"/>
      <c r="C29" s="82"/>
      <c r="D29" s="115">
        <v>2</v>
      </c>
      <c r="E29" s="116"/>
      <c r="F29" s="115">
        <v>4</v>
      </c>
      <c r="G29" s="116"/>
      <c r="H29" s="115">
        <v>3</v>
      </c>
      <c r="I29" s="116"/>
      <c r="J29" s="201">
        <v>2</v>
      </c>
      <c r="K29" s="116"/>
      <c r="L29" s="202">
        <v>4</v>
      </c>
      <c r="M29" s="120"/>
      <c r="N29" s="201"/>
      <c r="O29" s="117">
        <v>23</v>
      </c>
      <c r="P29" s="121">
        <f t="shared" si="9"/>
        <v>15</v>
      </c>
      <c r="Q29" s="119">
        <f t="shared" si="9"/>
        <v>23</v>
      </c>
      <c r="R29" s="222"/>
    </row>
    <row r="30" spans="1:18">
      <c r="A30" s="114" t="s">
        <v>37</v>
      </c>
      <c r="B30" s="82"/>
      <c r="C30" s="82"/>
      <c r="D30" s="115">
        <v>47</v>
      </c>
      <c r="E30" s="116"/>
      <c r="F30" s="115">
        <v>15</v>
      </c>
      <c r="G30" s="116"/>
      <c r="H30" s="115">
        <v>31</v>
      </c>
      <c r="I30" s="116"/>
      <c r="J30" s="201">
        <v>8</v>
      </c>
      <c r="K30" s="116"/>
      <c r="L30" s="202">
        <v>54</v>
      </c>
      <c r="M30" s="120"/>
      <c r="N30" s="201"/>
      <c r="O30" s="117">
        <v>64</v>
      </c>
      <c r="P30" s="121">
        <f t="shared" si="9"/>
        <v>155</v>
      </c>
      <c r="Q30" s="119">
        <f t="shared" si="9"/>
        <v>64</v>
      </c>
      <c r="R30" s="122">
        <f>SUM(P30:Q30)</f>
        <v>219</v>
      </c>
    </row>
    <row r="31" spans="1:18">
      <c r="A31" s="114" t="s">
        <v>38</v>
      </c>
      <c r="B31" s="82"/>
      <c r="C31" s="82"/>
      <c r="D31" s="115">
        <v>128</v>
      </c>
      <c r="E31" s="116">
        <v>5</v>
      </c>
      <c r="F31" s="115">
        <v>84</v>
      </c>
      <c r="G31" s="116">
        <v>2</v>
      </c>
      <c r="H31" s="115">
        <v>41</v>
      </c>
      <c r="I31" s="116"/>
      <c r="J31" s="201">
        <v>55</v>
      </c>
      <c r="K31" s="116">
        <v>2</v>
      </c>
      <c r="L31" s="202">
        <v>83</v>
      </c>
      <c r="M31" s="120">
        <v>2</v>
      </c>
      <c r="N31" s="201"/>
      <c r="O31" s="117">
        <v>298</v>
      </c>
      <c r="P31" s="121">
        <f t="shared" si="9"/>
        <v>391</v>
      </c>
      <c r="Q31" s="119">
        <f t="shared" si="9"/>
        <v>309</v>
      </c>
      <c r="R31" s="122">
        <f>SUM(P31:Q31)</f>
        <v>700</v>
      </c>
    </row>
    <row r="32" spans="1:18">
      <c r="A32" s="114" t="s">
        <v>39</v>
      </c>
      <c r="B32" s="82"/>
      <c r="C32" s="82"/>
      <c r="D32" s="123">
        <v>106</v>
      </c>
      <c r="E32" s="124"/>
      <c r="F32" s="123">
        <v>42</v>
      </c>
      <c r="G32" s="124"/>
      <c r="H32" s="123">
        <v>31</v>
      </c>
      <c r="I32" s="124"/>
      <c r="J32" s="125">
        <v>51</v>
      </c>
      <c r="K32" s="124"/>
      <c r="L32" s="126">
        <v>40</v>
      </c>
      <c r="M32" s="127"/>
      <c r="N32" s="125"/>
      <c r="O32" s="128">
        <v>58</v>
      </c>
      <c r="P32" s="129">
        <f t="shared" si="9"/>
        <v>270</v>
      </c>
      <c r="Q32" s="130">
        <f t="shared" si="9"/>
        <v>58</v>
      </c>
      <c r="R32" s="131">
        <f>SUM(P32:Q32)</f>
        <v>328</v>
      </c>
    </row>
    <row r="33" spans="1:18" ht="15" thickBot="1">
      <c r="A33" s="132"/>
      <c r="B33" s="133"/>
      <c r="C33" s="133"/>
      <c r="D33" s="134">
        <f t="shared" ref="D33:N33" si="10">SUM(D26:D32)</f>
        <v>329</v>
      </c>
      <c r="E33" s="135">
        <f t="shared" si="10"/>
        <v>5</v>
      </c>
      <c r="F33" s="136">
        <f t="shared" si="10"/>
        <v>164</v>
      </c>
      <c r="G33" s="137">
        <f t="shared" si="10"/>
        <v>2</v>
      </c>
      <c r="H33" s="136">
        <f t="shared" si="10"/>
        <v>129</v>
      </c>
      <c r="I33" s="137">
        <f t="shared" si="10"/>
        <v>3</v>
      </c>
      <c r="J33" s="138">
        <f t="shared" si="10"/>
        <v>131</v>
      </c>
      <c r="K33" s="137">
        <f t="shared" si="10"/>
        <v>2</v>
      </c>
      <c r="L33" s="138">
        <f t="shared" si="10"/>
        <v>221</v>
      </c>
      <c r="M33" s="135">
        <f t="shared" si="10"/>
        <v>3</v>
      </c>
      <c r="N33" s="138">
        <f t="shared" si="10"/>
        <v>0</v>
      </c>
      <c r="O33" s="139">
        <f>SUM(O26:O32)</f>
        <v>615</v>
      </c>
      <c r="P33" s="140">
        <f>SUM(P26:P32)</f>
        <v>974</v>
      </c>
      <c r="Q33" s="141">
        <f t="shared" si="9"/>
        <v>630</v>
      </c>
      <c r="R33" s="142">
        <f>SUM(P33:Q33)</f>
        <v>1604</v>
      </c>
    </row>
    <row r="34" spans="1:18" ht="15" thickTop="1">
      <c r="A34" s="143" t="s">
        <v>40</v>
      </c>
      <c r="B34" s="144"/>
      <c r="C34" s="144"/>
      <c r="D34" s="223"/>
      <c r="E34" s="223"/>
      <c r="F34" s="224">
        <v>1</v>
      </c>
      <c r="G34" s="224"/>
      <c r="H34" s="224"/>
      <c r="I34" s="224"/>
      <c r="J34" s="225"/>
      <c r="K34" s="226"/>
      <c r="L34" s="225"/>
      <c r="M34" s="225"/>
      <c r="N34" s="225"/>
      <c r="O34" s="227"/>
      <c r="P34" s="228">
        <f>SUM(D34:O34)</f>
        <v>1</v>
      </c>
      <c r="Q34" s="229"/>
      <c r="R34" s="7"/>
    </row>
    <row r="35" spans="1:18">
      <c r="A35" s="145" t="s">
        <v>41</v>
      </c>
      <c r="B35" s="82"/>
      <c r="C35" s="82"/>
      <c r="D35" s="230"/>
      <c r="E35" s="231"/>
      <c r="F35" s="232"/>
      <c r="G35" s="232"/>
      <c r="H35" s="232"/>
      <c r="I35" s="232"/>
      <c r="J35" s="230"/>
      <c r="K35" s="231"/>
      <c r="L35" s="230"/>
      <c r="M35" s="231"/>
      <c r="N35" s="230"/>
      <c r="O35" s="233"/>
      <c r="P35" s="234">
        <f t="shared" ref="P35:P41" si="11">SUM(D35:O35)</f>
        <v>0</v>
      </c>
      <c r="Q35" s="235"/>
      <c r="R35" s="146">
        <f>SUM(O26:O32)</f>
        <v>615</v>
      </c>
    </row>
    <row r="36" spans="1:18">
      <c r="A36" s="107" t="s">
        <v>42</v>
      </c>
      <c r="B36" s="82"/>
      <c r="C36" s="82"/>
      <c r="D36" s="232">
        <v>8</v>
      </c>
      <c r="E36" s="232"/>
      <c r="F36" s="232">
        <v>9</v>
      </c>
      <c r="G36" s="232"/>
      <c r="H36" s="232">
        <v>3</v>
      </c>
      <c r="I36" s="232"/>
      <c r="J36" s="230">
        <v>4</v>
      </c>
      <c r="K36" s="231"/>
      <c r="L36" s="232">
        <v>5</v>
      </c>
      <c r="M36" s="232"/>
      <c r="N36" s="230"/>
      <c r="O36" s="233"/>
      <c r="P36" s="234">
        <f t="shared" si="11"/>
        <v>29</v>
      </c>
      <c r="Q36" s="235"/>
      <c r="R36" s="7"/>
    </row>
    <row r="37" spans="1:18">
      <c r="A37" s="107" t="s">
        <v>43</v>
      </c>
      <c r="B37" s="82"/>
      <c r="C37" s="82"/>
      <c r="D37" s="232"/>
      <c r="E37" s="232"/>
      <c r="F37" s="232"/>
      <c r="G37" s="232"/>
      <c r="H37" s="232">
        <v>3</v>
      </c>
      <c r="I37" s="232"/>
      <c r="J37" s="230"/>
      <c r="K37" s="231"/>
      <c r="L37" s="230">
        <v>1</v>
      </c>
      <c r="M37" s="230"/>
      <c r="N37" s="230"/>
      <c r="O37" s="233"/>
      <c r="P37" s="234">
        <f t="shared" si="11"/>
        <v>4</v>
      </c>
      <c r="Q37" s="235"/>
      <c r="R37" s="7"/>
    </row>
    <row r="38" spans="1:18">
      <c r="A38" s="147" t="s">
        <v>44</v>
      </c>
      <c r="B38" s="82"/>
      <c r="C38" s="82"/>
      <c r="D38" s="232">
        <v>5</v>
      </c>
      <c r="E38" s="232"/>
      <c r="F38" s="232">
        <v>2</v>
      </c>
      <c r="G38" s="232"/>
      <c r="H38" s="232"/>
      <c r="I38" s="232"/>
      <c r="J38" s="230">
        <v>2</v>
      </c>
      <c r="K38" s="230"/>
      <c r="L38" s="230">
        <v>2</v>
      </c>
      <c r="M38" s="230"/>
      <c r="N38" s="230"/>
      <c r="O38" s="233"/>
      <c r="P38" s="234">
        <f t="shared" si="11"/>
        <v>11</v>
      </c>
      <c r="Q38" s="235"/>
      <c r="R38" s="7"/>
    </row>
    <row r="39" spans="1:18" ht="15" customHeight="1">
      <c r="A39" s="147" t="s">
        <v>16</v>
      </c>
      <c r="B39" s="82"/>
      <c r="C39" s="82"/>
      <c r="D39" s="236"/>
      <c r="E39" s="237"/>
      <c r="F39" s="236"/>
      <c r="G39" s="237"/>
      <c r="H39" s="236"/>
      <c r="I39" s="237"/>
      <c r="J39" s="233"/>
      <c r="K39" s="238"/>
      <c r="L39" s="233"/>
      <c r="M39" s="238"/>
      <c r="N39" s="233"/>
      <c r="O39" s="239"/>
      <c r="P39" s="234">
        <f t="shared" si="11"/>
        <v>0</v>
      </c>
      <c r="Q39" s="235"/>
      <c r="R39" s="7"/>
    </row>
    <row r="40" spans="1:18" ht="15">
      <c r="A40" s="147" t="s">
        <v>59</v>
      </c>
      <c r="B40" s="82"/>
      <c r="C40" s="82"/>
      <c r="D40" s="243"/>
      <c r="E40" s="244"/>
      <c r="F40" s="243"/>
      <c r="G40" s="244"/>
      <c r="H40" s="243"/>
      <c r="I40" s="244"/>
      <c r="J40" s="245">
        <v>15</v>
      </c>
      <c r="K40" s="246"/>
      <c r="L40" s="245">
        <v>33</v>
      </c>
      <c r="M40" s="246"/>
      <c r="N40" s="245"/>
      <c r="O40" s="247"/>
      <c r="P40" s="234">
        <f t="shared" si="11"/>
        <v>48</v>
      </c>
      <c r="Q40" s="235"/>
      <c r="R40" s="33"/>
    </row>
    <row r="41" spans="1:18" ht="15" thickBot="1">
      <c r="A41" s="147"/>
      <c r="B41" s="82"/>
      <c r="C41" s="82"/>
      <c r="D41" s="240">
        <f>SUM(D34:E40)</f>
        <v>13</v>
      </c>
      <c r="E41" s="240"/>
      <c r="F41" s="240">
        <f>SUM(F34:G40)</f>
        <v>12</v>
      </c>
      <c r="G41" s="240"/>
      <c r="H41" s="240">
        <f>SUM(H34:I40)</f>
        <v>6</v>
      </c>
      <c r="I41" s="240"/>
      <c r="J41" s="240">
        <f>SUM(J34:K40)</f>
        <v>21</v>
      </c>
      <c r="K41" s="240"/>
      <c r="L41" s="240">
        <f>SUM(L34:M40)</f>
        <v>41</v>
      </c>
      <c r="M41" s="240"/>
      <c r="N41" s="240">
        <f>SUM(N34:O40)</f>
        <v>0</v>
      </c>
      <c r="O41" s="240"/>
      <c r="P41" s="241">
        <f t="shared" si="11"/>
        <v>93</v>
      </c>
      <c r="Q41" s="242"/>
      <c r="R41" s="148">
        <f>SUM(D41:O41)</f>
        <v>93</v>
      </c>
    </row>
    <row r="42" spans="1:18" ht="12" customHeight="1" thickTop="1">
      <c r="A42" s="253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49"/>
      <c r="Q42" s="150"/>
      <c r="R42" s="151"/>
    </row>
    <row r="43" spans="1:18" ht="15">
      <c r="A43" s="255" t="s">
        <v>47</v>
      </c>
      <c r="B43" s="256"/>
      <c r="C43" s="256"/>
      <c r="D43" s="152">
        <f>SUM(D8+D9+D14+D15+D5+D7+D6+D16)</f>
        <v>186</v>
      </c>
      <c r="E43" s="152"/>
      <c r="F43" s="152">
        <f t="shared" ref="F43:N43" si="12">SUM(F8+F9+F14+F15+F5+F7+F6+F16)</f>
        <v>76</v>
      </c>
      <c r="G43" s="152"/>
      <c r="H43" s="152">
        <f t="shared" si="12"/>
        <v>89</v>
      </c>
      <c r="I43" s="152"/>
      <c r="J43" s="152">
        <f t="shared" si="12"/>
        <v>90</v>
      </c>
      <c r="K43" s="152"/>
      <c r="L43" s="152">
        <f t="shared" si="12"/>
        <v>174</v>
      </c>
      <c r="M43" s="152"/>
      <c r="N43" s="152">
        <f t="shared" si="12"/>
        <v>615</v>
      </c>
      <c r="O43" s="152"/>
      <c r="P43" s="257">
        <f>SUM(D43+F43+H43+J43+L43+N43)</f>
        <v>1230</v>
      </c>
      <c r="Q43" s="258"/>
      <c r="R43" s="151"/>
    </row>
    <row r="44" spans="1:18" ht="15">
      <c r="A44" s="259" t="s">
        <v>48</v>
      </c>
      <c r="B44" s="260"/>
      <c r="C44" s="260"/>
      <c r="D44" s="152">
        <f>SUM(D10+D11+D5+D14+D15+D16+D7+D6)</f>
        <v>179</v>
      </c>
      <c r="E44" s="152"/>
      <c r="F44" s="152">
        <f t="shared" ref="F44:N44" si="13">SUM(F10+F11+F5+F14+F15+F16+F7+F6)</f>
        <v>76</v>
      </c>
      <c r="G44" s="152"/>
      <c r="H44" s="152">
        <f t="shared" si="13"/>
        <v>91</v>
      </c>
      <c r="I44" s="152"/>
      <c r="J44" s="152">
        <f t="shared" si="13"/>
        <v>93</v>
      </c>
      <c r="K44" s="152"/>
      <c r="L44" s="152">
        <f t="shared" si="13"/>
        <v>181</v>
      </c>
      <c r="M44" s="152"/>
      <c r="N44" s="152">
        <f t="shared" si="13"/>
        <v>615</v>
      </c>
      <c r="O44" s="152"/>
      <c r="P44" s="257">
        <f>SUM(D44+F44+H44+J44+L44+N44)</f>
        <v>1235</v>
      </c>
      <c r="Q44" s="258"/>
      <c r="R44" s="151"/>
    </row>
    <row r="45" spans="1:18" ht="15">
      <c r="A45" s="261" t="s">
        <v>49</v>
      </c>
      <c r="B45" s="262"/>
      <c r="C45" s="262"/>
      <c r="D45" s="153">
        <f>SUM(D12+D13+D14+D15+D16+D5+D7+D6)</f>
        <v>327</v>
      </c>
      <c r="E45" s="153"/>
      <c r="F45" s="153">
        <f t="shared" ref="F45:N45" si="14">SUM(F12+F13+F14+F15+F16+F5+F7+F6)</f>
        <v>162</v>
      </c>
      <c r="G45" s="153"/>
      <c r="H45" s="153">
        <f t="shared" si="14"/>
        <v>130</v>
      </c>
      <c r="I45" s="153"/>
      <c r="J45" s="153">
        <f t="shared" si="14"/>
        <v>130</v>
      </c>
      <c r="K45" s="153"/>
      <c r="L45" s="153">
        <f t="shared" si="14"/>
        <v>217</v>
      </c>
      <c r="M45" s="153"/>
      <c r="N45" s="153">
        <f t="shared" si="14"/>
        <v>615</v>
      </c>
      <c r="O45" s="153"/>
      <c r="P45" s="263">
        <f>SUM(D45+F45+H45+J45+L45+N45)</f>
        <v>1581</v>
      </c>
      <c r="Q45" s="264"/>
      <c r="R45" s="151"/>
    </row>
    <row r="46" spans="1:18">
      <c r="A46" s="154" t="s">
        <v>50</v>
      </c>
      <c r="B46" s="155"/>
      <c r="C46" s="156"/>
      <c r="D46" s="157">
        <f>SUM(D43:D45)</f>
        <v>692</v>
      </c>
      <c r="E46" s="158"/>
      <c r="F46" s="157">
        <f>SUM(F43:F45)</f>
        <v>314</v>
      </c>
      <c r="G46" s="159"/>
      <c r="H46" s="157">
        <f>SUM(H43:H45)</f>
        <v>310</v>
      </c>
      <c r="I46" s="158"/>
      <c r="J46" s="157">
        <f>SUM(J43:J45)</f>
        <v>313</v>
      </c>
      <c r="K46" s="158"/>
      <c r="L46" s="157">
        <f>SUM(L43:L45)</f>
        <v>572</v>
      </c>
      <c r="M46" s="158"/>
      <c r="N46" s="157">
        <f>SUM(N43:N45)</f>
        <v>1845</v>
      </c>
      <c r="O46" s="158"/>
      <c r="P46" s="248">
        <f>SUM(P43:P45)</f>
        <v>4046</v>
      </c>
      <c r="Q46" s="249"/>
      <c r="R46" s="148">
        <f>SUM(D46:N46)</f>
        <v>4046</v>
      </c>
    </row>
    <row r="47" spans="1:18" ht="15">
      <c r="A47" s="160"/>
      <c r="B47" s="161"/>
      <c r="C47" s="161"/>
      <c r="D47" s="250" t="s">
        <v>51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161"/>
      <c r="Q47" s="161"/>
      <c r="R47" s="151"/>
    </row>
    <row r="48" spans="1:18" ht="15">
      <c r="A48" s="162" t="s">
        <v>52</v>
      </c>
      <c r="B48" s="163"/>
      <c r="C48" s="164"/>
      <c r="D48" s="165"/>
      <c r="E48" s="166"/>
      <c r="F48" s="165"/>
      <c r="G48" s="166"/>
      <c r="H48" s="165"/>
      <c r="I48" s="166"/>
      <c r="J48" s="165"/>
      <c r="K48" s="166"/>
      <c r="L48" s="165"/>
      <c r="M48" s="167"/>
      <c r="N48" s="165"/>
      <c r="O48" s="168"/>
      <c r="P48" s="169">
        <f>SUM(D48+F48+H48+J48+L48+N48)</f>
        <v>0</v>
      </c>
      <c r="Q48" s="170"/>
      <c r="R48" s="151"/>
    </row>
    <row r="49" spans="1:18" ht="15">
      <c r="A49" s="171" t="s">
        <v>53</v>
      </c>
      <c r="B49" s="172"/>
      <c r="C49" s="173"/>
      <c r="D49" s="174"/>
      <c r="E49" s="175"/>
      <c r="F49" s="174"/>
      <c r="G49" s="175"/>
      <c r="H49" s="174"/>
      <c r="I49" s="175"/>
      <c r="J49" s="174"/>
      <c r="K49" s="175"/>
      <c r="L49" s="174"/>
      <c r="M49" s="176"/>
      <c r="N49" s="174"/>
      <c r="O49" s="177"/>
      <c r="P49" s="178">
        <f>SUM(D49+F49+H49+J49+L49+N49)</f>
        <v>0</v>
      </c>
      <c r="Q49" s="179"/>
      <c r="R49" s="151"/>
    </row>
    <row r="50" spans="1:18" ht="15">
      <c r="A50" s="171" t="s">
        <v>54</v>
      </c>
      <c r="B50" s="172"/>
      <c r="C50" s="173"/>
      <c r="D50" s="174"/>
      <c r="E50" s="175"/>
      <c r="F50" s="174"/>
      <c r="G50" s="175"/>
      <c r="H50" s="174">
        <v>390</v>
      </c>
      <c r="I50" s="175"/>
      <c r="J50" s="174"/>
      <c r="K50" s="175"/>
      <c r="L50" s="174"/>
      <c r="M50" s="176"/>
      <c r="N50" s="174"/>
      <c r="O50" s="177"/>
      <c r="P50" s="178">
        <f>SUM(D50+F50+H50+J50+L50+N50)</f>
        <v>390</v>
      </c>
      <c r="Q50" s="179"/>
      <c r="R50" s="151"/>
    </row>
    <row r="51" spans="1:18" ht="15" thickBot="1">
      <c r="A51" s="180" t="s">
        <v>55</v>
      </c>
      <c r="B51" s="181"/>
      <c r="C51" s="182"/>
      <c r="D51" s="183">
        <f>SUM(D48:D50)</f>
        <v>0</v>
      </c>
      <c r="E51" s="183"/>
      <c r="F51" s="183">
        <f>SUM(F48:F50)</f>
        <v>0</v>
      </c>
      <c r="G51" s="183"/>
      <c r="H51" s="183">
        <f>SUM(H48:H50)</f>
        <v>390</v>
      </c>
      <c r="I51" s="183"/>
      <c r="J51" s="183">
        <f>SUM(J48:J50)</f>
        <v>0</v>
      </c>
      <c r="K51" s="183"/>
      <c r="L51" s="183">
        <f>SUM(L48:L50)</f>
        <v>0</v>
      </c>
      <c r="M51" s="183"/>
      <c r="N51" s="183">
        <f>SUM(N48:N50)</f>
        <v>0</v>
      </c>
      <c r="O51" s="184"/>
      <c r="P51" s="185">
        <f>SUM(P48:P50)</f>
        <v>390</v>
      </c>
      <c r="Q51" s="186"/>
      <c r="R51" s="187">
        <f>SUM(D51:O51)</f>
        <v>390</v>
      </c>
    </row>
    <row r="52" spans="1:18" ht="11.25" customHeight="1" thickTop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H55" sqref="H55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ht="15" customHeight="1">
      <c r="A2" s="205" t="s">
        <v>1</v>
      </c>
      <c r="B2" s="3"/>
      <c r="C2" s="3"/>
      <c r="D2" s="265">
        <v>43325</v>
      </c>
      <c r="E2" s="265"/>
      <c r="F2" s="207">
        <v>43327</v>
      </c>
      <c r="G2" s="207"/>
      <c r="H2" s="207">
        <v>43328</v>
      </c>
      <c r="I2" s="207"/>
      <c r="J2" s="207">
        <v>43329</v>
      </c>
      <c r="K2" s="207"/>
      <c r="L2" s="207">
        <v>43330</v>
      </c>
      <c r="M2" s="207"/>
      <c r="N2" s="207">
        <v>43331</v>
      </c>
      <c r="O2" s="207"/>
      <c r="P2" s="208" t="s">
        <v>2</v>
      </c>
      <c r="Q2" s="209"/>
      <c r="R2" s="4"/>
    </row>
    <row r="3" spans="1:18" ht="18.75" thickBot="1">
      <c r="A3" s="206"/>
      <c r="B3" s="5"/>
      <c r="C3" s="6"/>
      <c r="D3" s="212" t="s">
        <v>3</v>
      </c>
      <c r="E3" s="212"/>
      <c r="F3" s="212" t="s">
        <v>4</v>
      </c>
      <c r="G3" s="212"/>
      <c r="H3" s="212" t="s">
        <v>5</v>
      </c>
      <c r="I3" s="212"/>
      <c r="J3" s="212" t="s">
        <v>6</v>
      </c>
      <c r="K3" s="212"/>
      <c r="L3" s="266" t="s">
        <v>7</v>
      </c>
      <c r="M3" s="266"/>
      <c r="N3" s="213" t="s">
        <v>8</v>
      </c>
      <c r="O3" s="213"/>
      <c r="P3" s="210"/>
      <c r="Q3" s="211"/>
      <c r="R3" s="7"/>
    </row>
    <row r="4" spans="1:18" ht="18" hidden="1">
      <c r="A4" s="8"/>
      <c r="B4" s="5"/>
      <c r="C4" s="6"/>
      <c r="D4" s="9" t="s">
        <v>9</v>
      </c>
      <c r="E4" s="198" t="s">
        <v>10</v>
      </c>
      <c r="F4" s="10" t="s">
        <v>11</v>
      </c>
      <c r="G4" s="198" t="s">
        <v>10</v>
      </c>
      <c r="H4" s="10" t="s">
        <v>9</v>
      </c>
      <c r="I4" s="198" t="s">
        <v>10</v>
      </c>
      <c r="J4" s="10" t="s">
        <v>9</v>
      </c>
      <c r="K4" s="198" t="s">
        <v>10</v>
      </c>
      <c r="L4" s="10" t="s">
        <v>9</v>
      </c>
      <c r="M4" s="198" t="s">
        <v>10</v>
      </c>
      <c r="N4" s="10" t="s">
        <v>9</v>
      </c>
      <c r="O4" s="198" t="s">
        <v>10</v>
      </c>
      <c r="P4" s="11" t="s">
        <v>9</v>
      </c>
      <c r="Q4" s="11" t="s">
        <v>12</v>
      </c>
      <c r="R4" s="7"/>
    </row>
    <row r="5" spans="1:18" hidden="1">
      <c r="A5" s="12" t="s">
        <v>13</v>
      </c>
      <c r="B5" s="13" t="s">
        <v>14</v>
      </c>
      <c r="C5" s="14">
        <v>50</v>
      </c>
      <c r="D5" s="15">
        <v>26</v>
      </c>
      <c r="E5" s="16">
        <f>SUM(C5*D5)</f>
        <v>1300</v>
      </c>
      <c r="F5" s="15">
        <v>12</v>
      </c>
      <c r="G5" s="16">
        <f>SUM(C5*F5)</f>
        <v>600</v>
      </c>
      <c r="H5" s="15">
        <v>17</v>
      </c>
      <c r="I5" s="16">
        <f>SUM(C5*H5)</f>
        <v>850</v>
      </c>
      <c r="J5" s="15">
        <v>16</v>
      </c>
      <c r="K5" s="17">
        <f>SUM(C5*J5)</f>
        <v>800</v>
      </c>
      <c r="L5" s="15">
        <v>33</v>
      </c>
      <c r="M5" s="16">
        <f>SUM(C5*L5)</f>
        <v>1650</v>
      </c>
      <c r="N5" s="15"/>
      <c r="O5" s="18"/>
      <c r="P5" s="19">
        <f t="shared" ref="P5:Q14" si="0">SUM(D5+F5+H5+J5+L5+N5)</f>
        <v>104</v>
      </c>
      <c r="Q5" s="20">
        <f t="shared" si="0"/>
        <v>5200</v>
      </c>
      <c r="R5" s="7"/>
    </row>
    <row r="6" spans="1:18" hidden="1">
      <c r="A6" s="12" t="s">
        <v>15</v>
      </c>
      <c r="B6" s="13" t="s">
        <v>14</v>
      </c>
      <c r="C6" s="14">
        <v>25</v>
      </c>
      <c r="D6" s="21">
        <v>11</v>
      </c>
      <c r="E6" s="16">
        <f t="shared" ref="E6:E15" si="1">SUM(C6*D6)</f>
        <v>275</v>
      </c>
      <c r="F6" s="21">
        <v>19</v>
      </c>
      <c r="G6" s="16">
        <f t="shared" ref="G6:G13" si="2">SUM(C6*F6)</f>
        <v>475</v>
      </c>
      <c r="H6" s="21">
        <v>15</v>
      </c>
      <c r="I6" s="16">
        <f t="shared" ref="I6:I13" si="3">SUM(C6*H6)</f>
        <v>375</v>
      </c>
      <c r="J6" s="21">
        <v>46</v>
      </c>
      <c r="K6" s="17">
        <f t="shared" ref="K6:K13" si="4">SUM(C6*J6)</f>
        <v>1150</v>
      </c>
      <c r="L6" s="21">
        <v>22</v>
      </c>
      <c r="M6" s="16">
        <f t="shared" ref="M6:M13" si="5">SUM(C6*L6)</f>
        <v>550</v>
      </c>
      <c r="N6" s="21"/>
      <c r="O6" s="22"/>
      <c r="P6" s="23">
        <f t="shared" si="0"/>
        <v>113</v>
      </c>
      <c r="Q6" s="20">
        <f t="shared" si="0"/>
        <v>2825</v>
      </c>
      <c r="R6" s="7"/>
    </row>
    <row r="7" spans="1:18" s="34" customFormat="1" ht="15" hidden="1">
      <c r="A7" s="24" t="s">
        <v>16</v>
      </c>
      <c r="B7" s="25"/>
      <c r="C7" s="26"/>
      <c r="D7" s="27"/>
      <c r="E7" s="28">
        <f t="shared" si="1"/>
        <v>0</v>
      </c>
      <c r="F7" s="27"/>
      <c r="G7" s="28">
        <f t="shared" si="2"/>
        <v>0</v>
      </c>
      <c r="H7" s="27"/>
      <c r="I7" s="28">
        <f t="shared" si="3"/>
        <v>0</v>
      </c>
      <c r="J7" s="27"/>
      <c r="K7" s="29">
        <f t="shared" si="4"/>
        <v>0</v>
      </c>
      <c r="L7" s="27"/>
      <c r="M7" s="28">
        <f t="shared" si="5"/>
        <v>0</v>
      </c>
      <c r="N7" s="27"/>
      <c r="O7" s="30"/>
      <c r="P7" s="31">
        <f>SUM(D7+F7+H7+J7+L7+N7)</f>
        <v>0</v>
      </c>
      <c r="Q7" s="32">
        <f>SUM(E7+G7+I7+K7+M7+O7)</f>
        <v>0</v>
      </c>
      <c r="R7" s="33"/>
    </row>
    <row r="8" spans="1:18" hidden="1">
      <c r="A8" s="12" t="s">
        <v>17</v>
      </c>
      <c r="B8" s="13" t="s">
        <v>14</v>
      </c>
      <c r="C8" s="14">
        <v>30</v>
      </c>
      <c r="D8" s="21">
        <v>3</v>
      </c>
      <c r="E8" s="16">
        <f t="shared" si="1"/>
        <v>90</v>
      </c>
      <c r="F8" s="21"/>
      <c r="G8" s="16">
        <f t="shared" si="2"/>
        <v>0</v>
      </c>
      <c r="H8" s="21">
        <v>1</v>
      </c>
      <c r="I8" s="16">
        <f t="shared" si="3"/>
        <v>30</v>
      </c>
      <c r="J8" s="21"/>
      <c r="K8" s="17">
        <f t="shared" si="4"/>
        <v>0</v>
      </c>
      <c r="L8" s="21"/>
      <c r="M8" s="16">
        <f t="shared" si="5"/>
        <v>0</v>
      </c>
      <c r="N8" s="21"/>
      <c r="O8" s="18"/>
      <c r="P8" s="35">
        <f t="shared" si="0"/>
        <v>4</v>
      </c>
      <c r="Q8" s="36">
        <f t="shared" si="0"/>
        <v>120</v>
      </c>
      <c r="R8" s="7"/>
    </row>
    <row r="9" spans="1:18" hidden="1">
      <c r="A9" s="12" t="s">
        <v>17</v>
      </c>
      <c r="B9" s="13" t="s">
        <v>14</v>
      </c>
      <c r="C9" s="14">
        <v>15</v>
      </c>
      <c r="D9" s="21"/>
      <c r="E9" s="16">
        <f t="shared" si="1"/>
        <v>0</v>
      </c>
      <c r="F9" s="21"/>
      <c r="G9" s="16">
        <f t="shared" si="2"/>
        <v>0</v>
      </c>
      <c r="H9" s="21">
        <v>1</v>
      </c>
      <c r="I9" s="16">
        <f t="shared" si="3"/>
        <v>15</v>
      </c>
      <c r="J9" s="21"/>
      <c r="K9" s="17">
        <f t="shared" si="4"/>
        <v>0</v>
      </c>
      <c r="L9" s="21"/>
      <c r="M9" s="16">
        <f t="shared" si="5"/>
        <v>0</v>
      </c>
      <c r="N9" s="21"/>
      <c r="O9" s="18"/>
      <c r="P9" s="35">
        <f>SUM(D9+F9+H9+J9+L9+N9)</f>
        <v>1</v>
      </c>
      <c r="Q9" s="36">
        <f>SUM(E9+G9+I9+K9+M9+O9)</f>
        <v>15</v>
      </c>
      <c r="R9" s="7"/>
    </row>
    <row r="10" spans="1:18" hidden="1">
      <c r="A10" s="37" t="s">
        <v>18</v>
      </c>
      <c r="B10" s="38" t="s">
        <v>14</v>
      </c>
      <c r="C10" s="39">
        <v>20</v>
      </c>
      <c r="D10" s="40"/>
      <c r="E10" s="41">
        <f t="shared" si="1"/>
        <v>0</v>
      </c>
      <c r="F10" s="40">
        <v>1</v>
      </c>
      <c r="G10" s="41">
        <f t="shared" si="2"/>
        <v>20</v>
      </c>
      <c r="H10" s="40">
        <v>1</v>
      </c>
      <c r="I10" s="41">
        <f t="shared" si="3"/>
        <v>20</v>
      </c>
      <c r="J10" s="40">
        <v>3</v>
      </c>
      <c r="K10" s="42">
        <f t="shared" si="4"/>
        <v>60</v>
      </c>
      <c r="L10" s="40">
        <v>3</v>
      </c>
      <c r="M10" s="41">
        <f t="shared" si="5"/>
        <v>60</v>
      </c>
      <c r="N10" s="40"/>
      <c r="O10" s="43"/>
      <c r="P10" s="44">
        <f t="shared" si="0"/>
        <v>8</v>
      </c>
      <c r="Q10" s="45">
        <f t="shared" si="0"/>
        <v>160</v>
      </c>
      <c r="R10" s="7"/>
    </row>
    <row r="11" spans="1:18" hidden="1">
      <c r="A11" s="37" t="s">
        <v>18</v>
      </c>
      <c r="B11" s="38" t="s">
        <v>14</v>
      </c>
      <c r="C11" s="46">
        <v>10</v>
      </c>
      <c r="D11" s="40"/>
      <c r="E11" s="41">
        <f t="shared" si="1"/>
        <v>0</v>
      </c>
      <c r="F11" s="40">
        <v>4</v>
      </c>
      <c r="G11" s="41">
        <f t="shared" si="2"/>
        <v>40</v>
      </c>
      <c r="H11" s="40">
        <v>3</v>
      </c>
      <c r="I11" s="41">
        <f t="shared" si="3"/>
        <v>30</v>
      </c>
      <c r="J11" s="40">
        <v>1</v>
      </c>
      <c r="K11" s="42">
        <f t="shared" si="4"/>
        <v>10</v>
      </c>
      <c r="L11" s="40">
        <v>3</v>
      </c>
      <c r="M11" s="41">
        <f t="shared" si="5"/>
        <v>30</v>
      </c>
      <c r="N11" s="40"/>
      <c r="O11" s="43"/>
      <c r="P11" s="44">
        <f t="shared" si="0"/>
        <v>11</v>
      </c>
      <c r="Q11" s="45">
        <f t="shared" si="0"/>
        <v>110</v>
      </c>
      <c r="R11" s="7"/>
    </row>
    <row r="12" spans="1:18" hidden="1">
      <c r="A12" s="12" t="s">
        <v>19</v>
      </c>
      <c r="B12" s="13" t="s">
        <v>14</v>
      </c>
      <c r="C12" s="14">
        <v>20</v>
      </c>
      <c r="D12" s="21">
        <v>20</v>
      </c>
      <c r="E12" s="16">
        <f t="shared" si="1"/>
        <v>400</v>
      </c>
      <c r="F12" s="21">
        <v>8</v>
      </c>
      <c r="G12" s="16">
        <f t="shared" si="2"/>
        <v>160</v>
      </c>
      <c r="H12" s="21">
        <v>26</v>
      </c>
      <c r="I12" s="16">
        <f t="shared" si="3"/>
        <v>520</v>
      </c>
      <c r="J12" s="21">
        <v>29</v>
      </c>
      <c r="K12" s="17">
        <f t="shared" si="4"/>
        <v>580</v>
      </c>
      <c r="L12" s="21">
        <v>38</v>
      </c>
      <c r="M12" s="16">
        <f t="shared" si="5"/>
        <v>760</v>
      </c>
      <c r="N12" s="21"/>
      <c r="O12" s="18"/>
      <c r="P12" s="35">
        <f t="shared" si="0"/>
        <v>121</v>
      </c>
      <c r="Q12" s="36">
        <f t="shared" si="0"/>
        <v>2420</v>
      </c>
      <c r="R12" s="7"/>
    </row>
    <row r="13" spans="1:18" hidden="1">
      <c r="A13" s="12" t="s">
        <v>19</v>
      </c>
      <c r="B13" s="13" t="s">
        <v>14</v>
      </c>
      <c r="C13" s="47">
        <v>10</v>
      </c>
      <c r="D13" s="21">
        <v>17</v>
      </c>
      <c r="E13" s="16">
        <f t="shared" si="1"/>
        <v>170</v>
      </c>
      <c r="F13" s="21">
        <v>11</v>
      </c>
      <c r="G13" s="16">
        <f t="shared" si="2"/>
        <v>110</v>
      </c>
      <c r="H13" s="21">
        <v>42</v>
      </c>
      <c r="I13" s="16">
        <f t="shared" si="3"/>
        <v>420</v>
      </c>
      <c r="J13" s="21">
        <v>20</v>
      </c>
      <c r="K13" s="17">
        <f t="shared" si="4"/>
        <v>200</v>
      </c>
      <c r="L13" s="21">
        <v>29</v>
      </c>
      <c r="M13" s="16">
        <f t="shared" si="5"/>
        <v>290</v>
      </c>
      <c r="N13" s="21"/>
      <c r="O13" s="18"/>
      <c r="P13" s="35">
        <f t="shared" si="0"/>
        <v>119</v>
      </c>
      <c r="Q13" s="36">
        <f t="shared" si="0"/>
        <v>1190</v>
      </c>
      <c r="R13" s="7"/>
    </row>
    <row r="14" spans="1:18" ht="15" hidden="1">
      <c r="A14" s="24" t="s">
        <v>56</v>
      </c>
      <c r="B14" s="13" t="s">
        <v>14</v>
      </c>
      <c r="C14" s="14">
        <v>25</v>
      </c>
      <c r="D14" s="21">
        <v>25</v>
      </c>
      <c r="E14" s="48">
        <f t="shared" si="1"/>
        <v>625</v>
      </c>
      <c r="F14" s="21"/>
      <c r="G14" s="48">
        <f>SUM(C14*F14)</f>
        <v>0</v>
      </c>
      <c r="H14" s="191">
        <v>15</v>
      </c>
      <c r="I14" s="48">
        <f>SUM(C14*H14)</f>
        <v>375</v>
      </c>
      <c r="J14" s="191">
        <v>5</v>
      </c>
      <c r="K14" s="48">
        <f>SUM(C14*J14)</f>
        <v>125</v>
      </c>
      <c r="L14" s="191">
        <v>15</v>
      </c>
      <c r="M14" s="48">
        <f>SUM(C14*L14)</f>
        <v>375</v>
      </c>
      <c r="N14" s="48"/>
      <c r="O14" s="48">
        <f>SUM(C14*N14)</f>
        <v>0</v>
      </c>
      <c r="P14" s="35">
        <f t="shared" si="0"/>
        <v>60</v>
      </c>
      <c r="Q14" s="36">
        <f t="shared" si="0"/>
        <v>1500</v>
      </c>
      <c r="R14" s="192" t="s">
        <v>57</v>
      </c>
    </row>
    <row r="15" spans="1:18" hidden="1">
      <c r="A15" s="12" t="s">
        <v>20</v>
      </c>
      <c r="B15" s="49" t="s">
        <v>14</v>
      </c>
      <c r="C15" s="50">
        <v>0</v>
      </c>
      <c r="D15" s="51">
        <v>4</v>
      </c>
      <c r="E15" s="48">
        <f t="shared" si="1"/>
        <v>0</v>
      </c>
      <c r="F15" s="51"/>
      <c r="G15" s="52"/>
      <c r="H15" s="51">
        <v>1</v>
      </c>
      <c r="I15" s="52"/>
      <c r="J15" s="51">
        <v>4</v>
      </c>
      <c r="K15" s="53"/>
      <c r="L15" s="51"/>
      <c r="M15" s="52"/>
      <c r="N15" s="51"/>
      <c r="O15" s="18"/>
      <c r="P15" s="54">
        <f>SUM(D15+F15+H15+J15+L15+N15)</f>
        <v>9</v>
      </c>
      <c r="Q15" s="36"/>
      <c r="R15" s="7"/>
    </row>
    <row r="16" spans="1:18" hidden="1">
      <c r="A16" s="55" t="s">
        <v>21</v>
      </c>
      <c r="B16" s="56"/>
      <c r="C16" s="56"/>
      <c r="D16" s="57"/>
      <c r="E16" s="58"/>
      <c r="F16" s="57"/>
      <c r="G16" s="59"/>
      <c r="H16" s="57"/>
      <c r="I16" s="59"/>
      <c r="J16" s="57"/>
      <c r="K16" s="59"/>
      <c r="L16" s="60"/>
      <c r="M16" s="59"/>
      <c r="N16" s="51">
        <v>351</v>
      </c>
      <c r="O16" s="61"/>
      <c r="P16" s="54">
        <f>SUM(D16+F16+H16+J16+L16+N16)</f>
        <v>351</v>
      </c>
      <c r="Q16" s="62"/>
      <c r="R16" s="7"/>
    </row>
    <row r="17" spans="1:18" hidden="1">
      <c r="A17" s="63" t="s">
        <v>22</v>
      </c>
      <c r="B17" s="64"/>
      <c r="C17" s="64"/>
      <c r="D17" s="65">
        <f>SUM(D5:D16)</f>
        <v>106</v>
      </c>
      <c r="E17" s="66">
        <f>SUM(E5:E16)</f>
        <v>2860</v>
      </c>
      <c r="F17" s="67">
        <f t="shared" ref="F17:O17" si="6">SUM(F5:F16)</f>
        <v>55</v>
      </c>
      <c r="G17" s="66">
        <f t="shared" si="6"/>
        <v>1405</v>
      </c>
      <c r="H17" s="67">
        <f t="shared" si="6"/>
        <v>122</v>
      </c>
      <c r="I17" s="66">
        <f t="shared" si="6"/>
        <v>2635</v>
      </c>
      <c r="J17" s="67">
        <f t="shared" si="6"/>
        <v>124</v>
      </c>
      <c r="K17" s="66">
        <f t="shared" si="6"/>
        <v>2925</v>
      </c>
      <c r="L17" s="68">
        <f t="shared" si="6"/>
        <v>143</v>
      </c>
      <c r="M17" s="66">
        <f t="shared" si="6"/>
        <v>3715</v>
      </c>
      <c r="N17" s="68">
        <f t="shared" si="6"/>
        <v>351</v>
      </c>
      <c r="O17" s="69">
        <f t="shared" si="6"/>
        <v>0</v>
      </c>
      <c r="P17" s="70">
        <f>SUM(P5:P16)</f>
        <v>901</v>
      </c>
      <c r="Q17" s="71">
        <f>SUM(Q5:Q16)</f>
        <v>13540</v>
      </c>
      <c r="R17" s="7"/>
    </row>
    <row r="18" spans="1:18" hidden="1">
      <c r="A18" s="72" t="s">
        <v>23</v>
      </c>
      <c r="B18" s="73"/>
      <c r="C18" s="73"/>
      <c r="D18" s="74">
        <v>28</v>
      </c>
      <c r="E18" s="75">
        <v>16240</v>
      </c>
      <c r="F18" s="76"/>
      <c r="G18" s="58"/>
      <c r="H18" s="74"/>
      <c r="I18" s="77"/>
      <c r="J18" s="74">
        <v>1</v>
      </c>
      <c r="K18" s="77">
        <v>464</v>
      </c>
      <c r="L18" s="76"/>
      <c r="M18" s="78"/>
      <c r="N18" s="79"/>
      <c r="O18" s="77"/>
      <c r="P18" s="79">
        <f>SUM(D18+F18+H18+J18+L18+N18)</f>
        <v>29</v>
      </c>
      <c r="Q18" s="80">
        <f>SUM(E18+G18+I18+K18+M18+O18)</f>
        <v>16704</v>
      </c>
      <c r="R18" s="7"/>
    </row>
    <row r="19" spans="1:18" hidden="1">
      <c r="A19" s="81" t="s">
        <v>24</v>
      </c>
      <c r="B19" s="82"/>
      <c r="C19" s="82"/>
      <c r="D19" s="83"/>
      <c r="E19" s="48"/>
      <c r="F19" s="84"/>
      <c r="G19" s="58"/>
      <c r="H19" s="83"/>
      <c r="I19" s="85"/>
      <c r="J19" s="83"/>
      <c r="K19" s="85"/>
      <c r="L19" s="84"/>
      <c r="M19" s="85"/>
      <c r="N19" s="86"/>
      <c r="O19" s="85"/>
      <c r="P19" s="86">
        <f t="shared" ref="P19:Q22" si="7">SUM(D19+F19+H19+J19+L19+N19)</f>
        <v>0</v>
      </c>
      <c r="Q19" s="36">
        <f t="shared" si="7"/>
        <v>0</v>
      </c>
      <c r="R19" s="7"/>
    </row>
    <row r="20" spans="1:18" hidden="1">
      <c r="A20" s="81" t="s">
        <v>25</v>
      </c>
      <c r="B20" s="82"/>
      <c r="C20" s="82"/>
      <c r="D20" s="83"/>
      <c r="E20" s="48"/>
      <c r="F20" s="84"/>
      <c r="G20" s="58"/>
      <c r="H20" s="83"/>
      <c r="I20" s="85"/>
      <c r="J20" s="83"/>
      <c r="K20" s="85"/>
      <c r="L20" s="84"/>
      <c r="M20" s="85"/>
      <c r="N20" s="86"/>
      <c r="O20" s="85"/>
      <c r="P20" s="86">
        <f t="shared" si="7"/>
        <v>0</v>
      </c>
      <c r="Q20" s="36">
        <f t="shared" si="7"/>
        <v>0</v>
      </c>
      <c r="R20" s="7"/>
    </row>
    <row r="21" spans="1:18" hidden="1">
      <c r="A21" s="81" t="s">
        <v>26</v>
      </c>
      <c r="B21" s="82"/>
      <c r="C21" s="82"/>
      <c r="D21" s="83"/>
      <c r="E21" s="48"/>
      <c r="F21" s="84"/>
      <c r="G21" s="58"/>
      <c r="H21" s="83"/>
      <c r="I21" s="85"/>
      <c r="J21" s="83"/>
      <c r="K21" s="85"/>
      <c r="L21" s="84"/>
      <c r="M21" s="85"/>
      <c r="N21" s="86"/>
      <c r="O21" s="85"/>
      <c r="P21" s="86">
        <f t="shared" si="7"/>
        <v>0</v>
      </c>
      <c r="Q21" s="36">
        <f t="shared" si="7"/>
        <v>0</v>
      </c>
      <c r="R21" s="7"/>
    </row>
    <row r="22" spans="1:18" hidden="1">
      <c r="A22" s="87" t="s">
        <v>27</v>
      </c>
      <c r="B22" s="56" t="s">
        <v>14</v>
      </c>
      <c r="C22" s="56"/>
      <c r="D22" s="88">
        <v>24</v>
      </c>
      <c r="E22" s="58">
        <v>240</v>
      </c>
      <c r="F22" s="89">
        <v>18</v>
      </c>
      <c r="G22" s="58">
        <v>180</v>
      </c>
      <c r="H22" s="90">
        <v>21</v>
      </c>
      <c r="I22" s="58">
        <v>210</v>
      </c>
      <c r="J22" s="90">
        <v>18</v>
      </c>
      <c r="K22" s="58">
        <v>180</v>
      </c>
      <c r="L22" s="89">
        <v>20</v>
      </c>
      <c r="M22" s="58">
        <v>200</v>
      </c>
      <c r="N22" s="89">
        <v>61</v>
      </c>
      <c r="O22" s="58">
        <v>610</v>
      </c>
      <c r="P22" s="91">
        <f t="shared" si="7"/>
        <v>162</v>
      </c>
      <c r="Q22" s="92">
        <f t="shared" si="7"/>
        <v>1620</v>
      </c>
      <c r="R22" s="7"/>
    </row>
    <row r="23" spans="1:18" ht="15" hidden="1" thickBot="1">
      <c r="A23" s="93" t="s">
        <v>28</v>
      </c>
      <c r="B23" s="94"/>
      <c r="C23" s="94"/>
      <c r="D23" s="95">
        <f t="shared" ref="D23:P23" si="8">SUM(D17:D22)</f>
        <v>158</v>
      </c>
      <c r="E23" s="96">
        <f t="shared" si="8"/>
        <v>19340</v>
      </c>
      <c r="F23" s="95">
        <f t="shared" si="8"/>
        <v>73</v>
      </c>
      <c r="G23" s="96">
        <f t="shared" si="8"/>
        <v>1585</v>
      </c>
      <c r="H23" s="95">
        <f t="shared" si="8"/>
        <v>143</v>
      </c>
      <c r="I23" s="96">
        <f t="shared" si="8"/>
        <v>2845</v>
      </c>
      <c r="J23" s="95">
        <f t="shared" si="8"/>
        <v>143</v>
      </c>
      <c r="K23" s="96">
        <f t="shared" si="8"/>
        <v>3569</v>
      </c>
      <c r="L23" s="97">
        <f t="shared" si="8"/>
        <v>163</v>
      </c>
      <c r="M23" s="96">
        <f t="shared" si="8"/>
        <v>3915</v>
      </c>
      <c r="N23" s="97">
        <f t="shared" si="8"/>
        <v>412</v>
      </c>
      <c r="O23" s="96">
        <f t="shared" si="8"/>
        <v>610</v>
      </c>
      <c r="P23" s="98">
        <f t="shared" si="8"/>
        <v>1092</v>
      </c>
      <c r="Q23" s="96">
        <f>SUM(Q17:Q22)</f>
        <v>31864</v>
      </c>
      <c r="R23" s="7"/>
    </row>
    <row r="24" spans="1:18" s="100" customFormat="1" ht="14.25" customHeight="1" thickTop="1">
      <c r="A24" s="214" t="s">
        <v>29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 s="217" t="s">
        <v>30</v>
      </c>
      <c r="Q24" s="218"/>
      <c r="R24" s="99" t="s">
        <v>31</v>
      </c>
    </row>
    <row r="25" spans="1:18">
      <c r="A25" s="12"/>
      <c r="B25" s="82"/>
      <c r="C25" s="82"/>
      <c r="D25" s="101" t="s">
        <v>9</v>
      </c>
      <c r="E25" s="101" t="s">
        <v>32</v>
      </c>
      <c r="F25" s="102" t="s">
        <v>11</v>
      </c>
      <c r="G25" s="102" t="s">
        <v>32</v>
      </c>
      <c r="H25" s="102" t="s">
        <v>9</v>
      </c>
      <c r="I25" s="102" t="s">
        <v>32</v>
      </c>
      <c r="J25" s="102" t="s">
        <v>9</v>
      </c>
      <c r="K25" s="102" t="s">
        <v>32</v>
      </c>
      <c r="L25" s="102" t="s">
        <v>9</v>
      </c>
      <c r="M25" s="102" t="s">
        <v>32</v>
      </c>
      <c r="N25" s="102" t="s">
        <v>9</v>
      </c>
      <c r="O25" s="103" t="s">
        <v>32</v>
      </c>
      <c r="P25" s="104" t="s">
        <v>9</v>
      </c>
      <c r="Q25" s="105" t="s">
        <v>32</v>
      </c>
      <c r="R25" s="106"/>
    </row>
    <row r="26" spans="1:18" ht="13.5" customHeight="1">
      <c r="A26" s="107" t="s">
        <v>33</v>
      </c>
      <c r="B26" s="82"/>
      <c r="C26" s="82"/>
      <c r="D26" s="199">
        <v>1</v>
      </c>
      <c r="E26" s="108"/>
      <c r="F26" s="200"/>
      <c r="G26" s="109"/>
      <c r="H26" s="200"/>
      <c r="I26" s="109"/>
      <c r="J26" s="199"/>
      <c r="K26" s="108"/>
      <c r="L26" s="200"/>
      <c r="M26" s="109"/>
      <c r="N26" s="110"/>
      <c r="O26" s="111">
        <v>19</v>
      </c>
      <c r="P26" s="112">
        <f t="shared" ref="P26:Q33" si="9">SUM(D26+F26+H26+J26+L26+N26)</f>
        <v>1</v>
      </c>
      <c r="Q26" s="113">
        <f t="shared" si="9"/>
        <v>19</v>
      </c>
      <c r="R26" s="219">
        <f>SUM(P26:Q27)</f>
        <v>103</v>
      </c>
    </row>
    <row r="27" spans="1:18" ht="15" customHeight="1">
      <c r="A27" s="114" t="s">
        <v>34</v>
      </c>
      <c r="B27" s="82"/>
      <c r="C27" s="82"/>
      <c r="D27" s="115">
        <v>9</v>
      </c>
      <c r="E27" s="116"/>
      <c r="F27" s="115">
        <v>8</v>
      </c>
      <c r="G27" s="116"/>
      <c r="H27" s="115">
        <v>15</v>
      </c>
      <c r="I27" s="116"/>
      <c r="J27" s="201">
        <v>7</v>
      </c>
      <c r="K27" s="116"/>
      <c r="L27" s="201">
        <v>15</v>
      </c>
      <c r="M27" s="116"/>
      <c r="N27" s="201"/>
      <c r="O27" s="117">
        <v>29</v>
      </c>
      <c r="P27" s="118">
        <f t="shared" si="9"/>
        <v>54</v>
      </c>
      <c r="Q27" s="119">
        <f t="shared" si="9"/>
        <v>29</v>
      </c>
      <c r="R27" s="220"/>
    </row>
    <row r="28" spans="1:18">
      <c r="A28" s="114" t="s">
        <v>35</v>
      </c>
      <c r="B28" s="82"/>
      <c r="C28" s="82"/>
      <c r="D28" s="115">
        <v>1</v>
      </c>
      <c r="E28" s="116"/>
      <c r="F28" s="115">
        <v>2</v>
      </c>
      <c r="G28" s="116"/>
      <c r="H28" s="115">
        <v>3</v>
      </c>
      <c r="I28" s="116"/>
      <c r="J28" s="201">
        <v>2</v>
      </c>
      <c r="K28" s="116"/>
      <c r="L28" s="202">
        <v>1</v>
      </c>
      <c r="M28" s="120"/>
      <c r="N28" s="201"/>
      <c r="O28" s="117">
        <v>11</v>
      </c>
      <c r="P28" s="121">
        <f t="shared" si="9"/>
        <v>9</v>
      </c>
      <c r="Q28" s="119">
        <f t="shared" si="9"/>
        <v>11</v>
      </c>
      <c r="R28" s="221">
        <f>SUM(P28:Q29)</f>
        <v>87</v>
      </c>
    </row>
    <row r="29" spans="1:18" ht="15" customHeight="1">
      <c r="A29" s="114" t="s">
        <v>36</v>
      </c>
      <c r="B29" s="82"/>
      <c r="C29" s="82"/>
      <c r="D29" s="115"/>
      <c r="E29" s="116"/>
      <c r="F29" s="115">
        <v>19</v>
      </c>
      <c r="G29" s="116"/>
      <c r="H29" s="115">
        <v>24</v>
      </c>
      <c r="I29" s="116"/>
      <c r="J29" s="201">
        <v>4</v>
      </c>
      <c r="K29" s="116"/>
      <c r="L29" s="202">
        <v>2</v>
      </c>
      <c r="M29" s="120"/>
      <c r="N29" s="201"/>
      <c r="O29" s="117">
        <v>18</v>
      </c>
      <c r="P29" s="121">
        <f t="shared" si="9"/>
        <v>49</v>
      </c>
      <c r="Q29" s="119">
        <f t="shared" si="9"/>
        <v>18</v>
      </c>
      <c r="R29" s="222"/>
    </row>
    <row r="30" spans="1:18">
      <c r="A30" s="114" t="s">
        <v>37</v>
      </c>
      <c r="B30" s="82"/>
      <c r="C30" s="82"/>
      <c r="D30" s="115">
        <v>5</v>
      </c>
      <c r="E30" s="116"/>
      <c r="F30" s="115"/>
      <c r="G30" s="116"/>
      <c r="H30" s="115">
        <v>20</v>
      </c>
      <c r="I30" s="116"/>
      <c r="J30" s="201">
        <v>39</v>
      </c>
      <c r="K30" s="116"/>
      <c r="L30" s="202">
        <v>39</v>
      </c>
      <c r="M30" s="120"/>
      <c r="N30" s="201"/>
      <c r="O30" s="117">
        <v>56</v>
      </c>
      <c r="P30" s="121">
        <f t="shared" si="9"/>
        <v>103</v>
      </c>
      <c r="Q30" s="119">
        <f t="shared" si="9"/>
        <v>56</v>
      </c>
      <c r="R30" s="122">
        <f>SUM(P30:Q30)</f>
        <v>159</v>
      </c>
    </row>
    <row r="31" spans="1:18">
      <c r="A31" s="114" t="s">
        <v>38</v>
      </c>
      <c r="B31" s="82"/>
      <c r="C31" s="82"/>
      <c r="D31" s="115">
        <v>53</v>
      </c>
      <c r="E31" s="116">
        <v>4</v>
      </c>
      <c r="F31" s="115">
        <v>22</v>
      </c>
      <c r="G31" s="116"/>
      <c r="H31" s="115">
        <v>48</v>
      </c>
      <c r="I31" s="116">
        <v>1</v>
      </c>
      <c r="J31" s="201">
        <v>55</v>
      </c>
      <c r="K31" s="116">
        <v>4</v>
      </c>
      <c r="L31" s="202">
        <v>76</v>
      </c>
      <c r="M31" s="120"/>
      <c r="N31" s="201"/>
      <c r="O31" s="117">
        <v>161</v>
      </c>
      <c r="P31" s="121">
        <f t="shared" si="9"/>
        <v>254</v>
      </c>
      <c r="Q31" s="119">
        <f t="shared" si="9"/>
        <v>170</v>
      </c>
      <c r="R31" s="122">
        <f>SUM(P31:Q31)</f>
        <v>424</v>
      </c>
    </row>
    <row r="32" spans="1:18">
      <c r="A32" s="114" t="s">
        <v>39</v>
      </c>
      <c r="B32" s="82"/>
      <c r="C32" s="82"/>
      <c r="D32" s="123">
        <v>33</v>
      </c>
      <c r="E32" s="124"/>
      <c r="F32" s="123">
        <v>4</v>
      </c>
      <c r="G32" s="124"/>
      <c r="H32" s="123">
        <v>11</v>
      </c>
      <c r="I32" s="124"/>
      <c r="J32" s="125">
        <v>13</v>
      </c>
      <c r="K32" s="124"/>
      <c r="L32" s="126">
        <v>10</v>
      </c>
      <c r="M32" s="127"/>
      <c r="N32" s="125"/>
      <c r="O32" s="128">
        <v>57</v>
      </c>
      <c r="P32" s="129">
        <f t="shared" si="9"/>
        <v>71</v>
      </c>
      <c r="Q32" s="130">
        <f t="shared" si="9"/>
        <v>57</v>
      </c>
      <c r="R32" s="131">
        <f>SUM(P32:Q32)</f>
        <v>128</v>
      </c>
    </row>
    <row r="33" spans="1:18" ht="15" thickBot="1">
      <c r="A33" s="132"/>
      <c r="B33" s="133"/>
      <c r="C33" s="133"/>
      <c r="D33" s="134">
        <f t="shared" ref="D33:N33" si="10">SUM(D26:D32)</f>
        <v>102</v>
      </c>
      <c r="E33" s="135">
        <f t="shared" si="10"/>
        <v>4</v>
      </c>
      <c r="F33" s="136">
        <f t="shared" si="10"/>
        <v>55</v>
      </c>
      <c r="G33" s="137">
        <f t="shared" si="10"/>
        <v>0</v>
      </c>
      <c r="H33" s="136">
        <f t="shared" si="10"/>
        <v>121</v>
      </c>
      <c r="I33" s="137">
        <f t="shared" si="10"/>
        <v>1</v>
      </c>
      <c r="J33" s="138">
        <f t="shared" si="10"/>
        <v>120</v>
      </c>
      <c r="K33" s="137">
        <f t="shared" si="10"/>
        <v>4</v>
      </c>
      <c r="L33" s="138">
        <f t="shared" si="10"/>
        <v>143</v>
      </c>
      <c r="M33" s="135">
        <f t="shared" si="10"/>
        <v>0</v>
      </c>
      <c r="N33" s="138">
        <f t="shared" si="10"/>
        <v>0</v>
      </c>
      <c r="O33" s="139">
        <f>SUM(O26:O32)</f>
        <v>351</v>
      </c>
      <c r="P33" s="140">
        <f>SUM(P26:P32)</f>
        <v>541</v>
      </c>
      <c r="Q33" s="141">
        <f t="shared" si="9"/>
        <v>360</v>
      </c>
      <c r="R33" s="142">
        <f>SUM(P33:Q33)</f>
        <v>901</v>
      </c>
    </row>
    <row r="34" spans="1:18" ht="15" hidden="1" thickTop="1">
      <c r="A34" s="143" t="s">
        <v>40</v>
      </c>
      <c r="B34" s="144"/>
      <c r="C34" s="144"/>
      <c r="D34" s="223">
        <v>1</v>
      </c>
      <c r="E34" s="223"/>
      <c r="F34" s="224"/>
      <c r="G34" s="224"/>
      <c r="H34" s="224"/>
      <c r="I34" s="224"/>
      <c r="J34" s="225"/>
      <c r="K34" s="226"/>
      <c r="L34" s="225"/>
      <c r="M34" s="225"/>
      <c r="N34" s="225"/>
      <c r="O34" s="227"/>
      <c r="P34" s="228">
        <f>SUM(D34:O34)</f>
        <v>1</v>
      </c>
      <c r="Q34" s="229"/>
      <c r="R34" s="7"/>
    </row>
    <row r="35" spans="1:18" hidden="1">
      <c r="A35" s="145" t="s">
        <v>41</v>
      </c>
      <c r="B35" s="82"/>
      <c r="C35" s="82"/>
      <c r="D35" s="230">
        <v>3</v>
      </c>
      <c r="E35" s="231"/>
      <c r="F35" s="232">
        <v>1</v>
      </c>
      <c r="G35" s="232"/>
      <c r="H35" s="232">
        <v>2</v>
      </c>
      <c r="I35" s="232"/>
      <c r="J35" s="230">
        <v>1</v>
      </c>
      <c r="K35" s="231"/>
      <c r="L35" s="230">
        <v>4</v>
      </c>
      <c r="M35" s="231"/>
      <c r="N35" s="230"/>
      <c r="O35" s="233"/>
      <c r="P35" s="234">
        <f t="shared" ref="P35:P41" si="11">SUM(D35:O35)</f>
        <v>11</v>
      </c>
      <c r="Q35" s="235"/>
      <c r="R35" s="146">
        <f>SUM(O26:O32)</f>
        <v>351</v>
      </c>
    </row>
    <row r="36" spans="1:18" hidden="1">
      <c r="A36" s="107" t="s">
        <v>42</v>
      </c>
      <c r="B36" s="82"/>
      <c r="C36" s="82"/>
      <c r="D36" s="232">
        <v>3</v>
      </c>
      <c r="E36" s="232"/>
      <c r="F36" s="232">
        <v>1</v>
      </c>
      <c r="G36" s="232"/>
      <c r="H36" s="232">
        <v>4</v>
      </c>
      <c r="I36" s="232"/>
      <c r="J36" s="230">
        <v>3</v>
      </c>
      <c r="K36" s="231"/>
      <c r="L36" s="232"/>
      <c r="M36" s="232"/>
      <c r="N36" s="230"/>
      <c r="O36" s="233"/>
      <c r="P36" s="234">
        <f t="shared" si="11"/>
        <v>11</v>
      </c>
      <c r="Q36" s="235"/>
      <c r="R36" s="7"/>
    </row>
    <row r="37" spans="1:18" hidden="1">
      <c r="A37" s="107" t="s">
        <v>43</v>
      </c>
      <c r="B37" s="82"/>
      <c r="C37" s="82"/>
      <c r="D37" s="232"/>
      <c r="E37" s="232"/>
      <c r="F37" s="232"/>
      <c r="G37" s="232"/>
      <c r="H37" s="232"/>
      <c r="I37" s="232"/>
      <c r="J37" s="230"/>
      <c r="K37" s="231"/>
      <c r="L37" s="230"/>
      <c r="M37" s="230"/>
      <c r="N37" s="230"/>
      <c r="O37" s="233"/>
      <c r="P37" s="234">
        <f t="shared" si="11"/>
        <v>0</v>
      </c>
      <c r="Q37" s="235"/>
      <c r="R37" s="7"/>
    </row>
    <row r="38" spans="1:18" hidden="1">
      <c r="A38" s="147" t="s">
        <v>44</v>
      </c>
      <c r="B38" s="82"/>
      <c r="C38" s="82"/>
      <c r="D38" s="232">
        <v>4</v>
      </c>
      <c r="E38" s="232"/>
      <c r="F38" s="232"/>
      <c r="G38" s="232"/>
      <c r="H38" s="232"/>
      <c r="I38" s="232"/>
      <c r="J38" s="230">
        <v>2</v>
      </c>
      <c r="K38" s="230"/>
      <c r="L38" s="230"/>
      <c r="M38" s="230"/>
      <c r="N38" s="230"/>
      <c r="O38" s="233"/>
      <c r="P38" s="234">
        <f t="shared" si="11"/>
        <v>6</v>
      </c>
      <c r="Q38" s="235"/>
      <c r="R38" s="7"/>
    </row>
    <row r="39" spans="1:18" ht="15" hidden="1" customHeight="1">
      <c r="A39" s="147" t="s">
        <v>16</v>
      </c>
      <c r="B39" s="82"/>
      <c r="C39" s="82"/>
      <c r="D39" s="236"/>
      <c r="E39" s="237"/>
      <c r="F39" s="236"/>
      <c r="G39" s="237"/>
      <c r="H39" s="236"/>
      <c r="I39" s="237"/>
      <c r="J39" s="233"/>
      <c r="K39" s="238"/>
      <c r="L39" s="233"/>
      <c r="M39" s="238"/>
      <c r="N39" s="233"/>
      <c r="O39" s="239"/>
      <c r="P39" s="234">
        <f t="shared" si="11"/>
        <v>0</v>
      </c>
      <c r="Q39" s="235"/>
      <c r="R39" s="7"/>
    </row>
    <row r="40" spans="1:18" ht="15" hidden="1">
      <c r="A40" s="147" t="s">
        <v>61</v>
      </c>
      <c r="B40" s="82"/>
      <c r="C40" s="82"/>
      <c r="D40" s="243"/>
      <c r="E40" s="244"/>
      <c r="F40" s="243"/>
      <c r="G40" s="244"/>
      <c r="H40" s="243">
        <v>8</v>
      </c>
      <c r="I40" s="244"/>
      <c r="J40" s="245">
        <v>10</v>
      </c>
      <c r="K40" s="246"/>
      <c r="L40" s="245">
        <v>30</v>
      </c>
      <c r="M40" s="246"/>
      <c r="N40" s="245"/>
      <c r="O40" s="247"/>
      <c r="P40" s="234">
        <f t="shared" si="11"/>
        <v>48</v>
      </c>
      <c r="Q40" s="235"/>
      <c r="R40" s="33"/>
    </row>
    <row r="41" spans="1:18" ht="15" hidden="1" thickBot="1">
      <c r="A41" s="147"/>
      <c r="B41" s="82"/>
      <c r="C41" s="82"/>
      <c r="D41" s="240">
        <f>SUM(D34:E40)</f>
        <v>11</v>
      </c>
      <c r="E41" s="240"/>
      <c r="F41" s="240">
        <f>SUM(F34:G40)</f>
        <v>2</v>
      </c>
      <c r="G41" s="240"/>
      <c r="H41" s="240">
        <f>SUM(H34:I40)</f>
        <v>14</v>
      </c>
      <c r="I41" s="240"/>
      <c r="J41" s="240">
        <f>SUM(J34:K40)</f>
        <v>16</v>
      </c>
      <c r="K41" s="240"/>
      <c r="L41" s="240">
        <f>SUM(L34:M40)</f>
        <v>34</v>
      </c>
      <c r="M41" s="240"/>
      <c r="N41" s="240">
        <f>SUM(N34:O40)</f>
        <v>0</v>
      </c>
      <c r="O41" s="240"/>
      <c r="P41" s="241">
        <f t="shared" si="11"/>
        <v>77</v>
      </c>
      <c r="Q41" s="242"/>
      <c r="R41" s="148">
        <f>SUM(D41:O41)</f>
        <v>77</v>
      </c>
    </row>
    <row r="42" spans="1:18" ht="12" hidden="1" customHeight="1" thickTop="1">
      <c r="A42" s="253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49"/>
      <c r="Q42" s="150"/>
      <c r="R42" s="151"/>
    </row>
    <row r="43" spans="1:18" ht="15" hidden="1">
      <c r="A43" s="255" t="s">
        <v>47</v>
      </c>
      <c r="B43" s="256"/>
      <c r="C43" s="256"/>
      <c r="D43" s="152">
        <f>SUM(D8+D9+D14+D15+D5+D7+D6+D16)</f>
        <v>69</v>
      </c>
      <c r="E43" s="152"/>
      <c r="F43" s="152">
        <f t="shared" ref="F43:N43" si="12">SUM(F8+F9+F14+F15+F5+F7+F6+F16)</f>
        <v>31</v>
      </c>
      <c r="G43" s="152"/>
      <c r="H43" s="152">
        <f t="shared" si="12"/>
        <v>50</v>
      </c>
      <c r="I43" s="152"/>
      <c r="J43" s="152">
        <f t="shared" si="12"/>
        <v>71</v>
      </c>
      <c r="K43" s="152"/>
      <c r="L43" s="152">
        <f t="shared" si="12"/>
        <v>70</v>
      </c>
      <c r="M43" s="152"/>
      <c r="N43" s="152">
        <f t="shared" si="12"/>
        <v>351</v>
      </c>
      <c r="O43" s="152"/>
      <c r="P43" s="257">
        <f>SUM(D43+F43+H43+J43+L43+N43)</f>
        <v>642</v>
      </c>
      <c r="Q43" s="258"/>
      <c r="R43" s="151"/>
    </row>
    <row r="44" spans="1:18" ht="15" hidden="1">
      <c r="A44" s="259" t="s">
        <v>48</v>
      </c>
      <c r="B44" s="260"/>
      <c r="C44" s="260"/>
      <c r="D44" s="152">
        <f>SUM(D10+D11+D5+D14+D15+D16+D7+D6)</f>
        <v>66</v>
      </c>
      <c r="E44" s="152"/>
      <c r="F44" s="152">
        <f t="shared" ref="F44:N44" si="13">SUM(F10+F11+F5+F14+F15+F16+F7+F6)</f>
        <v>36</v>
      </c>
      <c r="G44" s="152"/>
      <c r="H44" s="152">
        <f t="shared" si="13"/>
        <v>52</v>
      </c>
      <c r="I44" s="152"/>
      <c r="J44" s="152">
        <f t="shared" si="13"/>
        <v>75</v>
      </c>
      <c r="K44" s="152"/>
      <c r="L44" s="152">
        <f t="shared" si="13"/>
        <v>76</v>
      </c>
      <c r="M44" s="152"/>
      <c r="N44" s="152">
        <f t="shared" si="13"/>
        <v>351</v>
      </c>
      <c r="O44" s="152"/>
      <c r="P44" s="257">
        <f>SUM(D44+F44+H44+J44+L44+N44)</f>
        <v>656</v>
      </c>
      <c r="Q44" s="258"/>
      <c r="R44" s="151"/>
    </row>
    <row r="45" spans="1:18" ht="15" hidden="1">
      <c r="A45" s="261" t="s">
        <v>49</v>
      </c>
      <c r="B45" s="262"/>
      <c r="C45" s="262"/>
      <c r="D45" s="153">
        <f>SUM(D12+D13+D14+D15+D16+D5+D7+D6)</f>
        <v>103</v>
      </c>
      <c r="E45" s="153"/>
      <c r="F45" s="153">
        <f t="shared" ref="F45:N45" si="14">SUM(F12+F13+F14+F15+F16+F5+F7+F6)</f>
        <v>50</v>
      </c>
      <c r="G45" s="153"/>
      <c r="H45" s="153">
        <f t="shared" si="14"/>
        <v>116</v>
      </c>
      <c r="I45" s="153"/>
      <c r="J45" s="153">
        <f t="shared" si="14"/>
        <v>120</v>
      </c>
      <c r="K45" s="153"/>
      <c r="L45" s="153">
        <f t="shared" si="14"/>
        <v>137</v>
      </c>
      <c r="M45" s="153"/>
      <c r="N45" s="153">
        <f t="shared" si="14"/>
        <v>351</v>
      </c>
      <c r="O45" s="153"/>
      <c r="P45" s="263">
        <f>SUM(D45+F45+H45+J45+L45+N45)</f>
        <v>877</v>
      </c>
      <c r="Q45" s="264"/>
      <c r="R45" s="151"/>
    </row>
    <row r="46" spans="1:18" hidden="1">
      <c r="A46" s="154" t="s">
        <v>50</v>
      </c>
      <c r="B46" s="155"/>
      <c r="C46" s="156"/>
      <c r="D46" s="157">
        <f>SUM(D43:D45)</f>
        <v>238</v>
      </c>
      <c r="E46" s="158"/>
      <c r="F46" s="157">
        <f>SUM(F43:F45)</f>
        <v>117</v>
      </c>
      <c r="G46" s="159"/>
      <c r="H46" s="157">
        <f>SUM(H43:H45)</f>
        <v>218</v>
      </c>
      <c r="I46" s="158"/>
      <c r="J46" s="157">
        <f>SUM(J43:J45)</f>
        <v>266</v>
      </c>
      <c r="K46" s="158"/>
      <c r="L46" s="157">
        <f>SUM(L43:L45)</f>
        <v>283</v>
      </c>
      <c r="M46" s="158"/>
      <c r="N46" s="157">
        <f>SUM(N43:N45)</f>
        <v>1053</v>
      </c>
      <c r="O46" s="158"/>
      <c r="P46" s="248">
        <f>SUM(P43:P45)</f>
        <v>2175</v>
      </c>
      <c r="Q46" s="249"/>
      <c r="R46" s="148">
        <f>SUM(D46:N46)</f>
        <v>2175</v>
      </c>
    </row>
    <row r="47" spans="1:18" ht="15.75" thickTop="1">
      <c r="A47" s="160"/>
      <c r="B47" s="161"/>
      <c r="C47" s="161"/>
      <c r="D47" s="250" t="s">
        <v>51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161"/>
      <c r="Q47" s="161"/>
      <c r="R47" s="151"/>
    </row>
    <row r="48" spans="1:18" ht="15">
      <c r="A48" s="162" t="s">
        <v>52</v>
      </c>
      <c r="B48" s="163"/>
      <c r="C48" s="164"/>
      <c r="D48" s="165">
        <v>28</v>
      </c>
      <c r="E48" s="166"/>
      <c r="F48" s="165">
        <v>27</v>
      </c>
      <c r="G48" s="166"/>
      <c r="H48" s="165"/>
      <c r="I48" s="166"/>
      <c r="J48" s="165">
        <v>25</v>
      </c>
      <c r="K48" s="166"/>
      <c r="L48" s="165"/>
      <c r="M48" s="167"/>
      <c r="N48" s="165"/>
      <c r="O48" s="168"/>
      <c r="P48" s="169">
        <f>SUM(D48+F48+H48+J48+L48+N48)</f>
        <v>80</v>
      </c>
      <c r="Q48" s="170"/>
      <c r="R48" s="151"/>
    </row>
    <row r="49" spans="1:18" ht="15">
      <c r="A49" s="171" t="s">
        <v>53</v>
      </c>
      <c r="B49" s="172"/>
      <c r="C49" s="173"/>
      <c r="D49" s="174"/>
      <c r="E49" s="175"/>
      <c r="F49" s="174"/>
      <c r="G49" s="175"/>
      <c r="H49" s="174"/>
      <c r="I49" s="175"/>
      <c r="J49" s="174"/>
      <c r="K49" s="175"/>
      <c r="L49" s="174"/>
      <c r="M49" s="176"/>
      <c r="N49" s="174"/>
      <c r="O49" s="177"/>
      <c r="P49" s="178">
        <f>SUM(D49+F49+H49+J49+L49+N49)</f>
        <v>0</v>
      </c>
      <c r="Q49" s="179"/>
      <c r="R49" s="151"/>
    </row>
    <row r="50" spans="1:18" ht="15">
      <c r="A50" s="171" t="s">
        <v>54</v>
      </c>
      <c r="B50" s="172"/>
      <c r="C50" s="173"/>
      <c r="D50" s="174"/>
      <c r="E50" s="175"/>
      <c r="F50" s="174"/>
      <c r="G50" s="175"/>
      <c r="H50" s="174">
        <v>373</v>
      </c>
      <c r="I50" s="175"/>
      <c r="J50" s="174"/>
      <c r="K50" s="175"/>
      <c r="L50" s="174"/>
      <c r="M50" s="176"/>
      <c r="N50" s="174"/>
      <c r="O50" s="177"/>
      <c r="P50" s="178">
        <f>SUM(D50+F50+H50+J50+L50+N50)</f>
        <v>373</v>
      </c>
      <c r="Q50" s="179"/>
      <c r="R50" s="151"/>
    </row>
    <row r="51" spans="1:18" ht="15" thickBot="1">
      <c r="A51" s="180" t="s">
        <v>55</v>
      </c>
      <c r="B51" s="181"/>
      <c r="C51" s="182"/>
      <c r="D51" s="183">
        <f>SUM(D48:D50)</f>
        <v>28</v>
      </c>
      <c r="E51" s="183"/>
      <c r="F51" s="183">
        <f>SUM(F48:F50)</f>
        <v>27</v>
      </c>
      <c r="G51" s="183"/>
      <c r="H51" s="183">
        <f>SUM(H48:H50)</f>
        <v>373</v>
      </c>
      <c r="I51" s="183"/>
      <c r="J51" s="183">
        <f>SUM(J48:J50)</f>
        <v>25</v>
      </c>
      <c r="K51" s="183"/>
      <c r="L51" s="183">
        <f>SUM(L48:L50)</f>
        <v>0</v>
      </c>
      <c r="M51" s="183"/>
      <c r="N51" s="183">
        <f>SUM(N48:N50)</f>
        <v>0</v>
      </c>
      <c r="O51" s="184"/>
      <c r="P51" s="185">
        <f>SUM(P48:P50)</f>
        <v>453</v>
      </c>
      <c r="Q51" s="186"/>
      <c r="R51" s="187">
        <f>SUM(D51:O51)</f>
        <v>453</v>
      </c>
    </row>
    <row r="52" spans="1:18" ht="11.25" customHeight="1" thickTop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ySplit="3" topLeftCell="A28" activePane="bottomLeft" state="frozen"/>
      <selection pane="bottomLeft" activeCell="U15" sqref="U15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ht="15" customHeight="1">
      <c r="A2" s="205" t="s">
        <v>1</v>
      </c>
      <c r="B2" s="3"/>
      <c r="C2" s="3"/>
      <c r="D2" s="265">
        <v>43332</v>
      </c>
      <c r="E2" s="265"/>
      <c r="F2" s="207">
        <v>43334</v>
      </c>
      <c r="G2" s="207"/>
      <c r="H2" s="207">
        <v>43335</v>
      </c>
      <c r="I2" s="207"/>
      <c r="J2" s="207">
        <v>43336</v>
      </c>
      <c r="K2" s="207"/>
      <c r="L2" s="207">
        <v>43337</v>
      </c>
      <c r="M2" s="207"/>
      <c r="N2" s="207">
        <v>43338</v>
      </c>
      <c r="O2" s="207"/>
      <c r="P2" s="208" t="s">
        <v>2</v>
      </c>
      <c r="Q2" s="209"/>
      <c r="R2" s="4"/>
    </row>
    <row r="3" spans="1:18" ht="18">
      <c r="A3" s="206"/>
      <c r="B3" s="5"/>
      <c r="C3" s="6"/>
      <c r="D3" s="212" t="s">
        <v>3</v>
      </c>
      <c r="E3" s="212"/>
      <c r="F3" s="212" t="s">
        <v>4</v>
      </c>
      <c r="G3" s="212"/>
      <c r="H3" s="212" t="s">
        <v>5</v>
      </c>
      <c r="I3" s="212"/>
      <c r="J3" s="212" t="s">
        <v>6</v>
      </c>
      <c r="K3" s="212"/>
      <c r="L3" s="266" t="s">
        <v>7</v>
      </c>
      <c r="M3" s="266"/>
      <c r="N3" s="213" t="s">
        <v>8</v>
      </c>
      <c r="O3" s="213"/>
      <c r="P3" s="210"/>
      <c r="Q3" s="211"/>
      <c r="R3" s="7"/>
    </row>
    <row r="4" spans="1:18" ht="18">
      <c r="A4" s="8"/>
      <c r="B4" s="5"/>
      <c r="C4" s="6"/>
      <c r="D4" s="9" t="s">
        <v>9</v>
      </c>
      <c r="E4" s="198" t="s">
        <v>10</v>
      </c>
      <c r="F4" s="10" t="s">
        <v>11</v>
      </c>
      <c r="G4" s="198" t="s">
        <v>10</v>
      </c>
      <c r="H4" s="10" t="s">
        <v>9</v>
      </c>
      <c r="I4" s="198" t="s">
        <v>10</v>
      </c>
      <c r="J4" s="10" t="s">
        <v>9</v>
      </c>
      <c r="K4" s="198" t="s">
        <v>10</v>
      </c>
      <c r="L4" s="10" t="s">
        <v>9</v>
      </c>
      <c r="M4" s="198" t="s">
        <v>10</v>
      </c>
      <c r="N4" s="10" t="s">
        <v>9</v>
      </c>
      <c r="O4" s="198" t="s">
        <v>10</v>
      </c>
      <c r="P4" s="11" t="s">
        <v>9</v>
      </c>
      <c r="Q4" s="11" t="s">
        <v>12</v>
      </c>
      <c r="R4" s="7"/>
    </row>
    <row r="5" spans="1:18">
      <c r="A5" s="12" t="s">
        <v>13</v>
      </c>
      <c r="B5" s="13" t="s">
        <v>14</v>
      </c>
      <c r="C5" s="14">
        <v>50</v>
      </c>
      <c r="D5" s="15">
        <v>31</v>
      </c>
      <c r="E5" s="16">
        <f>SUM(C5*D5)</f>
        <v>1550</v>
      </c>
      <c r="F5" s="15">
        <v>44</v>
      </c>
      <c r="G5" s="16">
        <f>SUM(C5*F5)</f>
        <v>2200</v>
      </c>
      <c r="H5" s="15">
        <v>12</v>
      </c>
      <c r="I5" s="16">
        <f>SUM(C5*H5)</f>
        <v>600</v>
      </c>
      <c r="J5" s="15">
        <v>39</v>
      </c>
      <c r="K5" s="17">
        <f>SUM(C5*J5)</f>
        <v>1950</v>
      </c>
      <c r="L5" s="15">
        <v>54</v>
      </c>
      <c r="M5" s="16">
        <f>SUM(C5*L5)</f>
        <v>2700</v>
      </c>
      <c r="N5" s="15"/>
      <c r="O5" s="18"/>
      <c r="P5" s="19">
        <f t="shared" ref="P5:Q14" si="0">SUM(D5+F5+H5+J5+L5+N5)</f>
        <v>180</v>
      </c>
      <c r="Q5" s="20">
        <f t="shared" si="0"/>
        <v>9000</v>
      </c>
      <c r="R5" s="7"/>
    </row>
    <row r="6" spans="1:18">
      <c r="A6" s="12" t="s">
        <v>15</v>
      </c>
      <c r="B6" s="13" t="s">
        <v>14</v>
      </c>
      <c r="C6" s="14">
        <v>25</v>
      </c>
      <c r="D6" s="21">
        <v>18</v>
      </c>
      <c r="E6" s="16">
        <f t="shared" ref="E6:E15" si="1">SUM(C6*D6)</f>
        <v>450</v>
      </c>
      <c r="F6" s="21">
        <v>9</v>
      </c>
      <c r="G6" s="16">
        <f t="shared" ref="G6:G13" si="2">SUM(C6*F6)</f>
        <v>225</v>
      </c>
      <c r="H6" s="21">
        <v>10</v>
      </c>
      <c r="I6" s="16">
        <f t="shared" ref="I6:I13" si="3">SUM(C6*H6)</f>
        <v>250</v>
      </c>
      <c r="J6" s="21">
        <v>33</v>
      </c>
      <c r="K6" s="17">
        <f t="shared" ref="K6:K13" si="4">SUM(C6*J6)</f>
        <v>825</v>
      </c>
      <c r="L6" s="21">
        <v>76</v>
      </c>
      <c r="M6" s="16">
        <f t="shared" ref="M6:M13" si="5">SUM(C6*L6)</f>
        <v>1900</v>
      </c>
      <c r="N6" s="21"/>
      <c r="O6" s="22"/>
      <c r="P6" s="23">
        <f t="shared" si="0"/>
        <v>146</v>
      </c>
      <c r="Q6" s="20">
        <f t="shared" si="0"/>
        <v>3650</v>
      </c>
      <c r="R6" s="7"/>
    </row>
    <row r="7" spans="1:18" s="34" customFormat="1" ht="15">
      <c r="A7" s="24" t="s">
        <v>16</v>
      </c>
      <c r="B7" s="25"/>
      <c r="C7" s="26"/>
      <c r="D7" s="27"/>
      <c r="E7" s="28">
        <f t="shared" si="1"/>
        <v>0</v>
      </c>
      <c r="F7" s="27"/>
      <c r="G7" s="28">
        <f t="shared" si="2"/>
        <v>0</v>
      </c>
      <c r="H7" s="27"/>
      <c r="I7" s="28">
        <f t="shared" si="3"/>
        <v>0</v>
      </c>
      <c r="J7" s="27"/>
      <c r="K7" s="29">
        <f t="shared" si="4"/>
        <v>0</v>
      </c>
      <c r="L7" s="27"/>
      <c r="M7" s="28">
        <f t="shared" si="5"/>
        <v>0</v>
      </c>
      <c r="N7" s="27"/>
      <c r="O7" s="30"/>
      <c r="P7" s="31">
        <f>SUM(D7+F7+H7+J7+L7+N7)</f>
        <v>0</v>
      </c>
      <c r="Q7" s="32">
        <f>SUM(E7+G7+I7+K7+M7+O7)</f>
        <v>0</v>
      </c>
      <c r="R7" s="33"/>
    </row>
    <row r="8" spans="1:18">
      <c r="A8" s="12" t="s">
        <v>17</v>
      </c>
      <c r="B8" s="13" t="s">
        <v>14</v>
      </c>
      <c r="C8" s="14">
        <v>30</v>
      </c>
      <c r="D8" s="21">
        <v>2</v>
      </c>
      <c r="E8" s="16">
        <f t="shared" si="1"/>
        <v>60</v>
      </c>
      <c r="F8" s="21"/>
      <c r="G8" s="16">
        <f t="shared" si="2"/>
        <v>0</v>
      </c>
      <c r="H8" s="21"/>
      <c r="I8" s="16">
        <f t="shared" si="3"/>
        <v>0</v>
      </c>
      <c r="J8" s="21"/>
      <c r="K8" s="17">
        <f t="shared" si="4"/>
        <v>0</v>
      </c>
      <c r="L8" s="21"/>
      <c r="M8" s="16">
        <f t="shared" si="5"/>
        <v>0</v>
      </c>
      <c r="N8" s="21"/>
      <c r="O8" s="18"/>
      <c r="P8" s="35">
        <f t="shared" si="0"/>
        <v>2</v>
      </c>
      <c r="Q8" s="36">
        <f t="shared" si="0"/>
        <v>60</v>
      </c>
      <c r="R8" s="7"/>
    </row>
    <row r="9" spans="1:18">
      <c r="A9" s="12" t="s">
        <v>17</v>
      </c>
      <c r="B9" s="13" t="s">
        <v>14</v>
      </c>
      <c r="C9" s="14">
        <v>15</v>
      </c>
      <c r="D9" s="21"/>
      <c r="E9" s="16">
        <f t="shared" si="1"/>
        <v>0</v>
      </c>
      <c r="F9" s="21"/>
      <c r="G9" s="16">
        <f t="shared" si="2"/>
        <v>0</v>
      </c>
      <c r="H9" s="21"/>
      <c r="I9" s="16">
        <f t="shared" si="3"/>
        <v>0</v>
      </c>
      <c r="J9" s="21"/>
      <c r="K9" s="17">
        <f t="shared" si="4"/>
        <v>0</v>
      </c>
      <c r="L9" s="21"/>
      <c r="M9" s="16">
        <f t="shared" si="5"/>
        <v>0</v>
      </c>
      <c r="N9" s="21"/>
      <c r="O9" s="18"/>
      <c r="P9" s="35">
        <f>SUM(D9+F9+H9+J9+L9+N9)</f>
        <v>0</v>
      </c>
      <c r="Q9" s="36">
        <f>SUM(E9+G9+I9+K9+M9+O9)</f>
        <v>0</v>
      </c>
      <c r="R9" s="7"/>
    </row>
    <row r="10" spans="1:18">
      <c r="A10" s="37" t="s">
        <v>18</v>
      </c>
      <c r="B10" s="38" t="s">
        <v>14</v>
      </c>
      <c r="C10" s="39">
        <v>20</v>
      </c>
      <c r="D10" s="40">
        <v>1</v>
      </c>
      <c r="E10" s="41">
        <f t="shared" si="1"/>
        <v>20</v>
      </c>
      <c r="F10" s="40">
        <v>3</v>
      </c>
      <c r="G10" s="41">
        <f t="shared" si="2"/>
        <v>60</v>
      </c>
      <c r="H10" s="40"/>
      <c r="I10" s="41">
        <f t="shared" si="3"/>
        <v>0</v>
      </c>
      <c r="J10" s="40">
        <v>3</v>
      </c>
      <c r="K10" s="42">
        <f t="shared" si="4"/>
        <v>60</v>
      </c>
      <c r="L10" s="40">
        <v>2</v>
      </c>
      <c r="M10" s="41">
        <f t="shared" si="5"/>
        <v>40</v>
      </c>
      <c r="N10" s="40"/>
      <c r="O10" s="43"/>
      <c r="P10" s="44">
        <f t="shared" si="0"/>
        <v>9</v>
      </c>
      <c r="Q10" s="45">
        <f t="shared" si="0"/>
        <v>180</v>
      </c>
      <c r="R10" s="7"/>
    </row>
    <row r="11" spans="1:18">
      <c r="A11" s="37" t="s">
        <v>18</v>
      </c>
      <c r="B11" s="38" t="s">
        <v>14</v>
      </c>
      <c r="C11" s="46">
        <v>10</v>
      </c>
      <c r="D11" s="40">
        <v>2</v>
      </c>
      <c r="E11" s="41">
        <f t="shared" si="1"/>
        <v>20</v>
      </c>
      <c r="F11" s="40"/>
      <c r="G11" s="41">
        <f t="shared" si="2"/>
        <v>0</v>
      </c>
      <c r="H11" s="40">
        <v>1</v>
      </c>
      <c r="I11" s="41">
        <f t="shared" si="3"/>
        <v>10</v>
      </c>
      <c r="J11" s="40">
        <v>7</v>
      </c>
      <c r="K11" s="42">
        <f t="shared" si="4"/>
        <v>70</v>
      </c>
      <c r="L11" s="40">
        <v>2</v>
      </c>
      <c r="M11" s="41">
        <f t="shared" si="5"/>
        <v>20</v>
      </c>
      <c r="N11" s="40"/>
      <c r="O11" s="43"/>
      <c r="P11" s="44">
        <f t="shared" si="0"/>
        <v>12</v>
      </c>
      <c r="Q11" s="45">
        <f t="shared" si="0"/>
        <v>120</v>
      </c>
      <c r="R11" s="7"/>
    </row>
    <row r="12" spans="1:18">
      <c r="A12" s="12" t="s">
        <v>19</v>
      </c>
      <c r="B12" s="13" t="s">
        <v>14</v>
      </c>
      <c r="C12" s="14">
        <v>20</v>
      </c>
      <c r="D12" s="21">
        <v>55</v>
      </c>
      <c r="E12" s="16">
        <f t="shared" si="1"/>
        <v>1100</v>
      </c>
      <c r="F12" s="21">
        <v>29</v>
      </c>
      <c r="G12" s="16">
        <f t="shared" si="2"/>
        <v>580</v>
      </c>
      <c r="H12" s="21">
        <v>31</v>
      </c>
      <c r="I12" s="16">
        <f t="shared" si="3"/>
        <v>620</v>
      </c>
      <c r="J12" s="21">
        <v>47</v>
      </c>
      <c r="K12" s="17">
        <f t="shared" si="4"/>
        <v>940</v>
      </c>
      <c r="L12" s="21">
        <v>28</v>
      </c>
      <c r="M12" s="16">
        <f t="shared" si="5"/>
        <v>560</v>
      </c>
      <c r="N12" s="21"/>
      <c r="O12" s="18"/>
      <c r="P12" s="35">
        <f t="shared" si="0"/>
        <v>190</v>
      </c>
      <c r="Q12" s="36">
        <f t="shared" si="0"/>
        <v>3800</v>
      </c>
      <c r="R12" s="7"/>
    </row>
    <row r="13" spans="1:18">
      <c r="A13" s="12" t="s">
        <v>19</v>
      </c>
      <c r="B13" s="13" t="s">
        <v>14</v>
      </c>
      <c r="C13" s="47">
        <v>10</v>
      </c>
      <c r="D13" s="21">
        <v>38</v>
      </c>
      <c r="E13" s="16">
        <f t="shared" si="1"/>
        <v>380</v>
      </c>
      <c r="F13" s="21">
        <v>4</v>
      </c>
      <c r="G13" s="16">
        <f t="shared" si="2"/>
        <v>40</v>
      </c>
      <c r="H13" s="21">
        <v>14</v>
      </c>
      <c r="I13" s="16">
        <f t="shared" si="3"/>
        <v>140</v>
      </c>
      <c r="J13" s="21">
        <v>4</v>
      </c>
      <c r="K13" s="17">
        <f t="shared" si="4"/>
        <v>40</v>
      </c>
      <c r="L13" s="21">
        <v>23</v>
      </c>
      <c r="M13" s="16">
        <f t="shared" si="5"/>
        <v>230</v>
      </c>
      <c r="N13" s="21"/>
      <c r="O13" s="18"/>
      <c r="P13" s="35">
        <f t="shared" si="0"/>
        <v>83</v>
      </c>
      <c r="Q13" s="36">
        <f t="shared" si="0"/>
        <v>830</v>
      </c>
      <c r="R13" s="7"/>
    </row>
    <row r="14" spans="1:18" ht="15">
      <c r="A14" s="24" t="s">
        <v>56</v>
      </c>
      <c r="B14" s="13" t="s">
        <v>14</v>
      </c>
      <c r="C14" s="14">
        <v>25</v>
      </c>
      <c r="D14" s="21">
        <v>10</v>
      </c>
      <c r="E14" s="48">
        <f t="shared" si="1"/>
        <v>250</v>
      </c>
      <c r="F14" s="21">
        <v>20</v>
      </c>
      <c r="G14" s="48">
        <f>SUM(C14*F14)</f>
        <v>500</v>
      </c>
      <c r="H14" s="21">
        <v>5</v>
      </c>
      <c r="I14" s="48">
        <f>SUM(C14*H14)</f>
        <v>125</v>
      </c>
      <c r="J14" s="191"/>
      <c r="K14" s="48">
        <f>SUM(C14*J14)</f>
        <v>0</v>
      </c>
      <c r="L14" s="191">
        <v>40</v>
      </c>
      <c r="M14" s="48">
        <f>SUM(C14*L14)</f>
        <v>1000</v>
      </c>
      <c r="N14" s="48"/>
      <c r="O14" s="48">
        <f>SUM(C14*N14)</f>
        <v>0</v>
      </c>
      <c r="P14" s="35">
        <f t="shared" si="0"/>
        <v>75</v>
      </c>
      <c r="Q14" s="36">
        <f t="shared" si="0"/>
        <v>1875</v>
      </c>
      <c r="R14" s="192" t="s">
        <v>63</v>
      </c>
    </row>
    <row r="15" spans="1:18">
      <c r="A15" s="12" t="s">
        <v>20</v>
      </c>
      <c r="B15" s="49" t="s">
        <v>14</v>
      </c>
      <c r="C15" s="50">
        <v>0</v>
      </c>
      <c r="D15" s="51">
        <v>2</v>
      </c>
      <c r="E15" s="48">
        <f t="shared" si="1"/>
        <v>0</v>
      </c>
      <c r="F15" s="51">
        <v>3</v>
      </c>
      <c r="G15" s="52">
        <f>SUM(C15*F15)</f>
        <v>0</v>
      </c>
      <c r="H15" s="51"/>
      <c r="I15" s="52"/>
      <c r="J15" s="51">
        <v>3</v>
      </c>
      <c r="K15" s="53"/>
      <c r="L15" s="51"/>
      <c r="M15" s="52"/>
      <c r="N15" s="51"/>
      <c r="O15" s="18"/>
      <c r="P15" s="54">
        <f>SUM(D15+F15+H15+J15+L15+N15)</f>
        <v>8</v>
      </c>
      <c r="Q15" s="36"/>
      <c r="R15" s="7"/>
    </row>
    <row r="16" spans="1:18">
      <c r="A16" s="55" t="s">
        <v>21</v>
      </c>
      <c r="B16" s="56"/>
      <c r="C16" s="56"/>
      <c r="D16" s="57"/>
      <c r="E16" s="58"/>
      <c r="F16" s="57"/>
      <c r="G16" s="59"/>
      <c r="H16" s="57"/>
      <c r="I16" s="59"/>
      <c r="J16" s="57"/>
      <c r="K16" s="59"/>
      <c r="L16" s="60"/>
      <c r="M16" s="59"/>
      <c r="N16" s="51">
        <v>451</v>
      </c>
      <c r="O16" s="61"/>
      <c r="P16" s="54">
        <f>SUM(D16+F16+H16+J16+L16+N16)</f>
        <v>451</v>
      </c>
      <c r="Q16" s="62"/>
      <c r="R16" s="7"/>
    </row>
    <row r="17" spans="1:18">
      <c r="A17" s="63" t="s">
        <v>22</v>
      </c>
      <c r="B17" s="64"/>
      <c r="C17" s="64"/>
      <c r="D17" s="65">
        <f>SUM(D5:D16)</f>
        <v>159</v>
      </c>
      <c r="E17" s="66">
        <f>SUM(E5:E16)</f>
        <v>3830</v>
      </c>
      <c r="F17" s="67">
        <f t="shared" ref="F17:O17" si="6">SUM(F5:F16)</f>
        <v>112</v>
      </c>
      <c r="G17" s="66">
        <f t="shared" si="6"/>
        <v>3605</v>
      </c>
      <c r="H17" s="67">
        <f t="shared" si="6"/>
        <v>73</v>
      </c>
      <c r="I17" s="66">
        <f t="shared" si="6"/>
        <v>1745</v>
      </c>
      <c r="J17" s="67">
        <f t="shared" si="6"/>
        <v>136</v>
      </c>
      <c r="K17" s="66">
        <f t="shared" si="6"/>
        <v>3885</v>
      </c>
      <c r="L17" s="68">
        <f t="shared" si="6"/>
        <v>225</v>
      </c>
      <c r="M17" s="66">
        <f t="shared" si="6"/>
        <v>6450</v>
      </c>
      <c r="N17" s="68">
        <f t="shared" si="6"/>
        <v>451</v>
      </c>
      <c r="O17" s="69">
        <f t="shared" si="6"/>
        <v>0</v>
      </c>
      <c r="P17" s="70">
        <f>SUM(P5:P16)</f>
        <v>1156</v>
      </c>
      <c r="Q17" s="71">
        <f>SUM(Q5:Q16)</f>
        <v>19515</v>
      </c>
      <c r="R17" s="7"/>
    </row>
    <row r="18" spans="1:18">
      <c r="A18" s="72" t="s">
        <v>23</v>
      </c>
      <c r="B18" s="73"/>
      <c r="C18" s="73"/>
      <c r="D18" s="74"/>
      <c r="E18" s="75"/>
      <c r="F18" s="76"/>
      <c r="G18" s="58"/>
      <c r="H18" s="74"/>
      <c r="I18" s="77"/>
      <c r="J18" s="74"/>
      <c r="K18" s="77"/>
      <c r="L18" s="76"/>
      <c r="M18" s="78"/>
      <c r="N18" s="79"/>
      <c r="O18" s="77"/>
      <c r="P18" s="79">
        <f>SUM(D18+F18+H18+J18+L18+N18)</f>
        <v>0</v>
      </c>
      <c r="Q18" s="80">
        <f>SUM(E18+G18+I18+K18+M18+O18)</f>
        <v>0</v>
      </c>
      <c r="R18" s="7"/>
    </row>
    <row r="19" spans="1:18">
      <c r="A19" s="81" t="s">
        <v>24</v>
      </c>
      <c r="B19" s="82"/>
      <c r="C19" s="82"/>
      <c r="D19" s="83"/>
      <c r="E19" s="48"/>
      <c r="F19" s="84"/>
      <c r="G19" s="58"/>
      <c r="H19" s="83"/>
      <c r="I19" s="85"/>
      <c r="J19" s="83"/>
      <c r="K19" s="85"/>
      <c r="L19" s="84"/>
      <c r="M19" s="85"/>
      <c r="N19" s="86"/>
      <c r="O19" s="85"/>
      <c r="P19" s="86">
        <f t="shared" ref="P19:Q22" si="7">SUM(D19+F19+H19+J19+L19+N19)</f>
        <v>0</v>
      </c>
      <c r="Q19" s="36">
        <f t="shared" si="7"/>
        <v>0</v>
      </c>
      <c r="R19" s="7"/>
    </row>
    <row r="20" spans="1:18">
      <c r="A20" s="81" t="s">
        <v>25</v>
      </c>
      <c r="B20" s="82"/>
      <c r="C20" s="82"/>
      <c r="D20" s="83"/>
      <c r="E20" s="48"/>
      <c r="F20" s="84"/>
      <c r="G20" s="58"/>
      <c r="H20" s="83"/>
      <c r="I20" s="85"/>
      <c r="J20" s="83"/>
      <c r="K20" s="85"/>
      <c r="L20" s="84"/>
      <c r="M20" s="85"/>
      <c r="N20" s="86"/>
      <c r="O20" s="85"/>
      <c r="P20" s="86">
        <f t="shared" si="7"/>
        <v>0</v>
      </c>
      <c r="Q20" s="36">
        <f t="shared" si="7"/>
        <v>0</v>
      </c>
      <c r="R20" s="7"/>
    </row>
    <row r="21" spans="1:18">
      <c r="A21" s="81" t="s">
        <v>26</v>
      </c>
      <c r="B21" s="82"/>
      <c r="C21" s="82"/>
      <c r="D21" s="83"/>
      <c r="E21" s="48"/>
      <c r="F21" s="84"/>
      <c r="G21" s="58"/>
      <c r="H21" s="83"/>
      <c r="I21" s="85"/>
      <c r="J21" s="83"/>
      <c r="K21" s="85"/>
      <c r="L21" s="84"/>
      <c r="M21" s="85"/>
      <c r="N21" s="86"/>
      <c r="O21" s="85"/>
      <c r="P21" s="86">
        <f t="shared" si="7"/>
        <v>0</v>
      </c>
      <c r="Q21" s="36">
        <f t="shared" si="7"/>
        <v>0</v>
      </c>
      <c r="R21" s="7"/>
    </row>
    <row r="22" spans="1:18">
      <c r="A22" s="87" t="s">
        <v>27</v>
      </c>
      <c r="B22" s="56" t="s">
        <v>14</v>
      </c>
      <c r="C22" s="56"/>
      <c r="D22" s="88">
        <v>39</v>
      </c>
      <c r="E22" s="58">
        <v>390</v>
      </c>
      <c r="F22" s="89">
        <v>24</v>
      </c>
      <c r="G22" s="58">
        <v>240</v>
      </c>
      <c r="H22" s="89">
        <v>26</v>
      </c>
      <c r="I22" s="58">
        <v>260</v>
      </c>
      <c r="J22" s="90">
        <v>27</v>
      </c>
      <c r="K22" s="58">
        <v>270</v>
      </c>
      <c r="L22" s="89">
        <v>62</v>
      </c>
      <c r="M22" s="58">
        <v>620</v>
      </c>
      <c r="N22" s="89">
        <v>85</v>
      </c>
      <c r="O22" s="58">
        <v>850</v>
      </c>
      <c r="P22" s="91">
        <f t="shared" si="7"/>
        <v>263</v>
      </c>
      <c r="Q22" s="92">
        <f t="shared" si="7"/>
        <v>2630</v>
      </c>
      <c r="R22" s="7"/>
    </row>
    <row r="23" spans="1:18" ht="15" thickBot="1">
      <c r="A23" s="93" t="s">
        <v>28</v>
      </c>
      <c r="B23" s="94"/>
      <c r="C23" s="94"/>
      <c r="D23" s="95">
        <f t="shared" ref="D23:P23" si="8">SUM(D17:D22)</f>
        <v>198</v>
      </c>
      <c r="E23" s="96">
        <f t="shared" si="8"/>
        <v>4220</v>
      </c>
      <c r="F23" s="95">
        <f t="shared" si="8"/>
        <v>136</v>
      </c>
      <c r="G23" s="96">
        <f t="shared" si="8"/>
        <v>3845</v>
      </c>
      <c r="H23" s="95">
        <f t="shared" si="8"/>
        <v>99</v>
      </c>
      <c r="I23" s="96">
        <f t="shared" si="8"/>
        <v>2005</v>
      </c>
      <c r="J23" s="95">
        <f t="shared" si="8"/>
        <v>163</v>
      </c>
      <c r="K23" s="96">
        <f t="shared" si="8"/>
        <v>4155</v>
      </c>
      <c r="L23" s="97">
        <f t="shared" si="8"/>
        <v>287</v>
      </c>
      <c r="M23" s="96">
        <f t="shared" si="8"/>
        <v>7070</v>
      </c>
      <c r="N23" s="97">
        <f t="shared" si="8"/>
        <v>536</v>
      </c>
      <c r="O23" s="96">
        <f t="shared" si="8"/>
        <v>850</v>
      </c>
      <c r="P23" s="98">
        <f t="shared" si="8"/>
        <v>1419</v>
      </c>
      <c r="Q23" s="96">
        <f>SUM(Q17:Q22)</f>
        <v>22145</v>
      </c>
      <c r="R23" s="7"/>
    </row>
    <row r="24" spans="1:18" s="100" customFormat="1" ht="14.25" customHeight="1" thickTop="1">
      <c r="A24" s="214" t="s">
        <v>29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 s="217" t="s">
        <v>30</v>
      </c>
      <c r="Q24" s="218"/>
      <c r="R24" s="99" t="s">
        <v>31</v>
      </c>
    </row>
    <row r="25" spans="1:18">
      <c r="A25" s="12"/>
      <c r="B25" s="82"/>
      <c r="C25" s="82"/>
      <c r="D25" s="101" t="s">
        <v>9</v>
      </c>
      <c r="E25" s="101" t="s">
        <v>32</v>
      </c>
      <c r="F25" s="102" t="s">
        <v>11</v>
      </c>
      <c r="G25" s="102" t="s">
        <v>32</v>
      </c>
      <c r="H25" s="102" t="s">
        <v>9</v>
      </c>
      <c r="I25" s="102" t="s">
        <v>32</v>
      </c>
      <c r="J25" s="102" t="s">
        <v>9</v>
      </c>
      <c r="K25" s="102" t="s">
        <v>32</v>
      </c>
      <c r="L25" s="102" t="s">
        <v>9</v>
      </c>
      <c r="M25" s="102" t="s">
        <v>32</v>
      </c>
      <c r="N25" s="102" t="s">
        <v>9</v>
      </c>
      <c r="O25" s="103" t="s">
        <v>32</v>
      </c>
      <c r="P25" s="104" t="s">
        <v>9</v>
      </c>
      <c r="Q25" s="105" t="s">
        <v>32</v>
      </c>
      <c r="R25" s="106"/>
    </row>
    <row r="26" spans="1:18" ht="13.5" customHeight="1">
      <c r="A26" s="107" t="s">
        <v>33</v>
      </c>
      <c r="B26" s="82"/>
      <c r="C26" s="82"/>
      <c r="D26" s="199"/>
      <c r="E26" s="108"/>
      <c r="F26" s="200"/>
      <c r="G26" s="109"/>
      <c r="H26" s="203"/>
      <c r="I26" s="109"/>
      <c r="J26" s="199"/>
      <c r="K26" s="108"/>
      <c r="L26" s="200">
        <v>1</v>
      </c>
      <c r="M26" s="109"/>
      <c r="N26" s="110"/>
      <c r="O26" s="111">
        <v>12</v>
      </c>
      <c r="P26" s="112">
        <f t="shared" ref="P26:Q33" si="9">SUM(D26+F26+H26+J26+L26+N26)</f>
        <v>1</v>
      </c>
      <c r="Q26" s="113">
        <f t="shared" si="9"/>
        <v>12</v>
      </c>
      <c r="R26" s="219">
        <f>SUM(P26:Q27)</f>
        <v>75</v>
      </c>
    </row>
    <row r="27" spans="1:18" ht="15" customHeight="1">
      <c r="A27" s="114" t="s">
        <v>34</v>
      </c>
      <c r="B27" s="82"/>
      <c r="C27" s="82"/>
      <c r="D27" s="115">
        <v>11</v>
      </c>
      <c r="E27" s="116"/>
      <c r="F27" s="115">
        <v>3</v>
      </c>
      <c r="G27" s="116"/>
      <c r="H27" s="115">
        <v>3</v>
      </c>
      <c r="I27" s="116"/>
      <c r="J27" s="201">
        <v>2</v>
      </c>
      <c r="K27" s="116"/>
      <c r="L27" s="201">
        <v>4</v>
      </c>
      <c r="M27" s="116"/>
      <c r="N27" s="201"/>
      <c r="O27" s="117">
        <v>39</v>
      </c>
      <c r="P27" s="118">
        <f t="shared" si="9"/>
        <v>23</v>
      </c>
      <c r="Q27" s="119">
        <f t="shared" si="9"/>
        <v>39</v>
      </c>
      <c r="R27" s="220"/>
    </row>
    <row r="28" spans="1:18">
      <c r="A28" s="114" t="s">
        <v>35</v>
      </c>
      <c r="B28" s="82"/>
      <c r="C28" s="82"/>
      <c r="D28" s="115">
        <v>1</v>
      </c>
      <c r="E28" s="116"/>
      <c r="F28" s="115"/>
      <c r="G28" s="116"/>
      <c r="H28" s="115">
        <v>1</v>
      </c>
      <c r="I28" s="116"/>
      <c r="J28" s="201">
        <v>2</v>
      </c>
      <c r="K28" s="116"/>
      <c r="L28" s="202">
        <v>1</v>
      </c>
      <c r="M28" s="120"/>
      <c r="N28" s="201"/>
      <c r="O28" s="117">
        <v>14</v>
      </c>
      <c r="P28" s="121">
        <f t="shared" si="9"/>
        <v>5</v>
      </c>
      <c r="Q28" s="119">
        <f t="shared" si="9"/>
        <v>14</v>
      </c>
      <c r="R28" s="221">
        <f>SUM(P28:Q29)</f>
        <v>65</v>
      </c>
    </row>
    <row r="29" spans="1:18" ht="15" customHeight="1">
      <c r="A29" s="114" t="s">
        <v>36</v>
      </c>
      <c r="B29" s="82"/>
      <c r="C29" s="82"/>
      <c r="D29" s="115">
        <v>15</v>
      </c>
      <c r="E29" s="116"/>
      <c r="F29" s="115">
        <v>2</v>
      </c>
      <c r="G29" s="116"/>
      <c r="H29" s="115"/>
      <c r="I29" s="116"/>
      <c r="J29" s="201"/>
      <c r="K29" s="116"/>
      <c r="L29" s="202">
        <v>4</v>
      </c>
      <c r="M29" s="120"/>
      <c r="N29" s="201"/>
      <c r="O29" s="117">
        <v>25</v>
      </c>
      <c r="P29" s="121">
        <f t="shared" si="9"/>
        <v>21</v>
      </c>
      <c r="Q29" s="119">
        <f t="shared" si="9"/>
        <v>25</v>
      </c>
      <c r="R29" s="222"/>
    </row>
    <row r="30" spans="1:18">
      <c r="A30" s="114" t="s">
        <v>37</v>
      </c>
      <c r="B30" s="82"/>
      <c r="C30" s="82"/>
      <c r="D30" s="115">
        <v>23</v>
      </c>
      <c r="E30" s="116"/>
      <c r="F30" s="115">
        <v>21</v>
      </c>
      <c r="G30" s="116"/>
      <c r="H30" s="115">
        <v>12</v>
      </c>
      <c r="I30" s="116"/>
      <c r="J30" s="201">
        <v>28</v>
      </c>
      <c r="K30" s="116"/>
      <c r="L30" s="202">
        <v>99</v>
      </c>
      <c r="M30" s="120"/>
      <c r="N30" s="201"/>
      <c r="O30" s="117">
        <v>79</v>
      </c>
      <c r="P30" s="121">
        <f t="shared" si="9"/>
        <v>183</v>
      </c>
      <c r="Q30" s="119">
        <f t="shared" si="9"/>
        <v>79</v>
      </c>
      <c r="R30" s="122">
        <f>SUM(P30:Q30)</f>
        <v>262</v>
      </c>
    </row>
    <row r="31" spans="1:18">
      <c r="A31" s="114" t="s">
        <v>38</v>
      </c>
      <c r="B31" s="82"/>
      <c r="C31" s="82"/>
      <c r="D31" s="115">
        <v>90</v>
      </c>
      <c r="E31" s="116">
        <v>2</v>
      </c>
      <c r="F31" s="115">
        <v>77</v>
      </c>
      <c r="G31" s="116">
        <v>3</v>
      </c>
      <c r="H31" s="115">
        <v>46</v>
      </c>
      <c r="I31" s="116"/>
      <c r="J31" s="201">
        <v>90</v>
      </c>
      <c r="K31" s="116">
        <v>3</v>
      </c>
      <c r="L31" s="202">
        <v>87</v>
      </c>
      <c r="M31" s="120"/>
      <c r="N31" s="201"/>
      <c r="O31" s="117">
        <v>227</v>
      </c>
      <c r="P31" s="121">
        <f t="shared" si="9"/>
        <v>390</v>
      </c>
      <c r="Q31" s="119">
        <f t="shared" si="9"/>
        <v>235</v>
      </c>
      <c r="R31" s="122">
        <f>SUM(P31:Q31)</f>
        <v>625</v>
      </c>
    </row>
    <row r="32" spans="1:18">
      <c r="A32" s="114" t="s">
        <v>39</v>
      </c>
      <c r="B32" s="82"/>
      <c r="C32" s="82"/>
      <c r="D32" s="123">
        <v>17</v>
      </c>
      <c r="E32" s="124"/>
      <c r="F32" s="123">
        <v>6</v>
      </c>
      <c r="G32" s="124"/>
      <c r="H32" s="123">
        <v>11</v>
      </c>
      <c r="I32" s="124"/>
      <c r="J32" s="125">
        <v>11</v>
      </c>
      <c r="K32" s="124"/>
      <c r="L32" s="126">
        <v>29</v>
      </c>
      <c r="M32" s="127"/>
      <c r="N32" s="125"/>
      <c r="O32" s="128">
        <v>55</v>
      </c>
      <c r="P32" s="129">
        <f t="shared" si="9"/>
        <v>74</v>
      </c>
      <c r="Q32" s="130">
        <f t="shared" si="9"/>
        <v>55</v>
      </c>
      <c r="R32" s="131">
        <f>SUM(P32:Q32)</f>
        <v>129</v>
      </c>
    </row>
    <row r="33" spans="1:18" ht="15" thickBot="1">
      <c r="A33" s="132"/>
      <c r="B33" s="133"/>
      <c r="C33" s="133"/>
      <c r="D33" s="134">
        <f t="shared" ref="D33:N33" si="10">SUM(D26:D32)</f>
        <v>157</v>
      </c>
      <c r="E33" s="135">
        <f t="shared" si="10"/>
        <v>2</v>
      </c>
      <c r="F33" s="136">
        <f t="shared" si="10"/>
        <v>109</v>
      </c>
      <c r="G33" s="137">
        <f t="shared" si="10"/>
        <v>3</v>
      </c>
      <c r="H33" s="136">
        <f t="shared" si="10"/>
        <v>73</v>
      </c>
      <c r="I33" s="137">
        <f t="shared" si="10"/>
        <v>0</v>
      </c>
      <c r="J33" s="138">
        <f t="shared" si="10"/>
        <v>133</v>
      </c>
      <c r="K33" s="137">
        <f t="shared" si="10"/>
        <v>3</v>
      </c>
      <c r="L33" s="138">
        <f t="shared" si="10"/>
        <v>225</v>
      </c>
      <c r="M33" s="135">
        <f t="shared" si="10"/>
        <v>0</v>
      </c>
      <c r="N33" s="138">
        <f t="shared" si="10"/>
        <v>0</v>
      </c>
      <c r="O33" s="139">
        <f>SUM(O26:O32)</f>
        <v>451</v>
      </c>
      <c r="P33" s="140">
        <f>SUM(P26:P32)</f>
        <v>697</v>
      </c>
      <c r="Q33" s="141">
        <f t="shared" si="9"/>
        <v>459</v>
      </c>
      <c r="R33" s="142">
        <f>SUM(P33:Q33)</f>
        <v>1156</v>
      </c>
    </row>
    <row r="34" spans="1:18" ht="15" thickTop="1">
      <c r="A34" s="143" t="s">
        <v>40</v>
      </c>
      <c r="B34" s="144"/>
      <c r="C34" s="144"/>
      <c r="D34" s="223"/>
      <c r="E34" s="223"/>
      <c r="F34" s="224"/>
      <c r="G34" s="224"/>
      <c r="H34" s="224"/>
      <c r="I34" s="224"/>
      <c r="J34" s="225"/>
      <c r="K34" s="226"/>
      <c r="L34" s="225"/>
      <c r="M34" s="225"/>
      <c r="N34" s="225"/>
      <c r="O34" s="227"/>
      <c r="P34" s="228">
        <f>SUM(D34:O34)</f>
        <v>0</v>
      </c>
      <c r="Q34" s="229"/>
      <c r="R34" s="7"/>
    </row>
    <row r="35" spans="1:18">
      <c r="A35" s="145" t="s">
        <v>41</v>
      </c>
      <c r="B35" s="82"/>
      <c r="C35" s="82"/>
      <c r="D35" s="230">
        <v>2</v>
      </c>
      <c r="E35" s="231"/>
      <c r="F35" s="232">
        <v>1</v>
      </c>
      <c r="G35" s="232"/>
      <c r="H35" s="232"/>
      <c r="I35" s="232"/>
      <c r="J35" s="230">
        <v>1</v>
      </c>
      <c r="K35" s="231"/>
      <c r="L35" s="230"/>
      <c r="M35" s="231"/>
      <c r="N35" s="230"/>
      <c r="O35" s="233"/>
      <c r="P35" s="234">
        <f t="shared" ref="P35:P41" si="11">SUM(D35:O35)</f>
        <v>4</v>
      </c>
      <c r="Q35" s="235"/>
      <c r="R35" s="146">
        <f>SUM(O26:O32)</f>
        <v>451</v>
      </c>
    </row>
    <row r="36" spans="1:18">
      <c r="A36" s="107" t="s">
        <v>42</v>
      </c>
      <c r="B36" s="82"/>
      <c r="C36" s="82"/>
      <c r="D36" s="232">
        <v>2</v>
      </c>
      <c r="E36" s="232"/>
      <c r="F36" s="232">
        <v>1</v>
      </c>
      <c r="G36" s="232"/>
      <c r="H36" s="232">
        <v>3</v>
      </c>
      <c r="I36" s="232"/>
      <c r="J36" s="230">
        <v>1</v>
      </c>
      <c r="K36" s="231"/>
      <c r="L36" s="232">
        <v>1</v>
      </c>
      <c r="M36" s="232"/>
      <c r="N36" s="230"/>
      <c r="O36" s="233"/>
      <c r="P36" s="234">
        <f t="shared" si="11"/>
        <v>8</v>
      </c>
      <c r="Q36" s="235"/>
      <c r="R36" s="7"/>
    </row>
    <row r="37" spans="1:18">
      <c r="A37" s="107" t="s">
        <v>43</v>
      </c>
      <c r="B37" s="82"/>
      <c r="C37" s="82"/>
      <c r="D37" s="232"/>
      <c r="E37" s="232"/>
      <c r="F37" s="232">
        <v>2</v>
      </c>
      <c r="G37" s="232"/>
      <c r="H37" s="232"/>
      <c r="I37" s="232"/>
      <c r="J37" s="230"/>
      <c r="K37" s="231"/>
      <c r="L37" s="230"/>
      <c r="M37" s="230"/>
      <c r="N37" s="230"/>
      <c r="O37" s="233"/>
      <c r="P37" s="234">
        <f t="shared" si="11"/>
        <v>2</v>
      </c>
      <c r="Q37" s="235"/>
      <c r="R37" s="7"/>
    </row>
    <row r="38" spans="1:18">
      <c r="A38" s="147" t="s">
        <v>44</v>
      </c>
      <c r="B38" s="82"/>
      <c r="C38" s="82"/>
      <c r="D38" s="232">
        <v>1</v>
      </c>
      <c r="E38" s="232"/>
      <c r="F38" s="232">
        <v>1</v>
      </c>
      <c r="G38" s="232"/>
      <c r="H38" s="232"/>
      <c r="I38" s="232"/>
      <c r="J38" s="230">
        <v>3</v>
      </c>
      <c r="K38" s="230"/>
      <c r="L38" s="230"/>
      <c r="M38" s="230"/>
      <c r="N38" s="230"/>
      <c r="O38" s="233"/>
      <c r="P38" s="234">
        <f t="shared" si="11"/>
        <v>5</v>
      </c>
      <c r="Q38" s="235"/>
      <c r="R38" s="7"/>
    </row>
    <row r="39" spans="1:18" ht="15" customHeight="1">
      <c r="A39" s="147" t="s">
        <v>16</v>
      </c>
      <c r="B39" s="82"/>
      <c r="C39" s="82"/>
      <c r="D39" s="236"/>
      <c r="E39" s="237"/>
      <c r="F39" s="236"/>
      <c r="G39" s="237"/>
      <c r="H39" s="236"/>
      <c r="I39" s="237"/>
      <c r="J39" s="233"/>
      <c r="K39" s="238"/>
      <c r="L39" s="233"/>
      <c r="M39" s="238"/>
      <c r="N39" s="233"/>
      <c r="O39" s="239"/>
      <c r="P39" s="234">
        <f t="shared" si="11"/>
        <v>0</v>
      </c>
      <c r="Q39" s="235"/>
      <c r="R39" s="7"/>
    </row>
    <row r="40" spans="1:18" ht="15">
      <c r="A40" s="147" t="s">
        <v>62</v>
      </c>
      <c r="B40" s="82"/>
      <c r="C40" s="82"/>
      <c r="D40" s="243"/>
      <c r="E40" s="244"/>
      <c r="F40" s="243"/>
      <c r="G40" s="244"/>
      <c r="H40" s="243"/>
      <c r="I40" s="244"/>
      <c r="J40" s="245">
        <v>21</v>
      </c>
      <c r="K40" s="246"/>
      <c r="L40" s="245">
        <v>34</v>
      </c>
      <c r="M40" s="246"/>
      <c r="N40" s="245"/>
      <c r="O40" s="247"/>
      <c r="P40" s="234">
        <f t="shared" si="11"/>
        <v>55</v>
      </c>
      <c r="Q40" s="235"/>
      <c r="R40" s="33"/>
    </row>
    <row r="41" spans="1:18" ht="15" thickBot="1">
      <c r="A41" s="147"/>
      <c r="B41" s="82"/>
      <c r="C41" s="82"/>
      <c r="D41" s="240">
        <f>SUM(D34:E40)</f>
        <v>5</v>
      </c>
      <c r="E41" s="240"/>
      <c r="F41" s="240">
        <f>SUM(F34:G40)</f>
        <v>5</v>
      </c>
      <c r="G41" s="240"/>
      <c r="H41" s="240">
        <f>SUM(H34:I40)</f>
        <v>3</v>
      </c>
      <c r="I41" s="240"/>
      <c r="J41" s="240">
        <f>SUM(J34:K40)</f>
        <v>26</v>
      </c>
      <c r="K41" s="240"/>
      <c r="L41" s="240">
        <f>SUM(L34:M40)</f>
        <v>35</v>
      </c>
      <c r="M41" s="240"/>
      <c r="N41" s="240">
        <f>SUM(N34:O40)</f>
        <v>0</v>
      </c>
      <c r="O41" s="240"/>
      <c r="P41" s="241">
        <f t="shared" si="11"/>
        <v>74</v>
      </c>
      <c r="Q41" s="242"/>
      <c r="R41" s="148">
        <f>SUM(D41:O41)</f>
        <v>74</v>
      </c>
    </row>
    <row r="42" spans="1:18" ht="12" customHeight="1" thickTop="1">
      <c r="A42" s="253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49"/>
      <c r="Q42" s="150"/>
      <c r="R42" s="151"/>
    </row>
    <row r="43" spans="1:18" ht="15">
      <c r="A43" s="255" t="s">
        <v>47</v>
      </c>
      <c r="B43" s="256"/>
      <c r="C43" s="256"/>
      <c r="D43" s="152">
        <f>SUM(D8+D9+D14+D15+D5+D7+D6+D16)</f>
        <v>63</v>
      </c>
      <c r="E43" s="152"/>
      <c r="F43" s="152">
        <f t="shared" ref="F43:N43" si="12">SUM(F8+F9+F14+F15+F5+F7+F6+F16)</f>
        <v>76</v>
      </c>
      <c r="G43" s="152"/>
      <c r="H43" s="152">
        <f t="shared" si="12"/>
        <v>27</v>
      </c>
      <c r="I43" s="152"/>
      <c r="J43" s="152">
        <f t="shared" si="12"/>
        <v>75</v>
      </c>
      <c r="K43" s="152"/>
      <c r="L43" s="152">
        <f t="shared" si="12"/>
        <v>170</v>
      </c>
      <c r="M43" s="152"/>
      <c r="N43" s="152">
        <f t="shared" si="12"/>
        <v>451</v>
      </c>
      <c r="O43" s="152"/>
      <c r="P43" s="257">
        <f>SUM(D43+F43+H43+J43+L43+N43)</f>
        <v>862</v>
      </c>
      <c r="Q43" s="258"/>
      <c r="R43" s="151"/>
    </row>
    <row r="44" spans="1:18" ht="15">
      <c r="A44" s="259" t="s">
        <v>48</v>
      </c>
      <c r="B44" s="260"/>
      <c r="C44" s="260"/>
      <c r="D44" s="152">
        <f>SUM(D10+D11+D5+D14+D15+D16+D7+D6)</f>
        <v>64</v>
      </c>
      <c r="E44" s="152"/>
      <c r="F44" s="152">
        <f t="shared" ref="F44:N44" si="13">SUM(F10+F11+F5+F14+F15+F16+F7+F6)</f>
        <v>79</v>
      </c>
      <c r="G44" s="152"/>
      <c r="H44" s="152">
        <f t="shared" si="13"/>
        <v>28</v>
      </c>
      <c r="I44" s="152"/>
      <c r="J44" s="152">
        <f t="shared" si="13"/>
        <v>85</v>
      </c>
      <c r="K44" s="152"/>
      <c r="L44" s="152">
        <f t="shared" si="13"/>
        <v>174</v>
      </c>
      <c r="M44" s="152"/>
      <c r="N44" s="152">
        <f t="shared" si="13"/>
        <v>451</v>
      </c>
      <c r="O44" s="152"/>
      <c r="P44" s="257">
        <f>SUM(D44+F44+H44+J44+L44+N44)</f>
        <v>881</v>
      </c>
      <c r="Q44" s="258"/>
      <c r="R44" s="151"/>
    </row>
    <row r="45" spans="1:18" ht="15">
      <c r="A45" s="261" t="s">
        <v>49</v>
      </c>
      <c r="B45" s="262"/>
      <c r="C45" s="262"/>
      <c r="D45" s="153">
        <f>SUM(D12+D13+D14+D15+D16+D5+D7+D6)</f>
        <v>154</v>
      </c>
      <c r="E45" s="153"/>
      <c r="F45" s="153">
        <f t="shared" ref="F45:N45" si="14">SUM(F12+F13+F14+F15+F16+F5+F7+F6)</f>
        <v>109</v>
      </c>
      <c r="G45" s="153"/>
      <c r="H45" s="153">
        <f t="shared" si="14"/>
        <v>72</v>
      </c>
      <c r="I45" s="153"/>
      <c r="J45" s="153">
        <f t="shared" si="14"/>
        <v>126</v>
      </c>
      <c r="K45" s="153"/>
      <c r="L45" s="153">
        <f t="shared" si="14"/>
        <v>221</v>
      </c>
      <c r="M45" s="153"/>
      <c r="N45" s="153">
        <f t="shared" si="14"/>
        <v>451</v>
      </c>
      <c r="O45" s="153"/>
      <c r="P45" s="263">
        <f>SUM(D45+F45+H45+J45+L45+N45)</f>
        <v>1133</v>
      </c>
      <c r="Q45" s="264"/>
      <c r="R45" s="151"/>
    </row>
    <row r="46" spans="1:18">
      <c r="A46" s="154" t="s">
        <v>50</v>
      </c>
      <c r="B46" s="155"/>
      <c r="C46" s="156"/>
      <c r="D46" s="157">
        <f>SUM(D43:D45)</f>
        <v>281</v>
      </c>
      <c r="E46" s="158"/>
      <c r="F46" s="157">
        <f>SUM(F43:F45)</f>
        <v>264</v>
      </c>
      <c r="G46" s="159"/>
      <c r="H46" s="157">
        <f>SUM(H43:H45)</f>
        <v>127</v>
      </c>
      <c r="I46" s="158"/>
      <c r="J46" s="157">
        <f>SUM(J43:J45)</f>
        <v>286</v>
      </c>
      <c r="K46" s="158"/>
      <c r="L46" s="157">
        <f>SUM(L43:L45)</f>
        <v>565</v>
      </c>
      <c r="M46" s="158"/>
      <c r="N46" s="157">
        <f>SUM(N43:N45)</f>
        <v>1353</v>
      </c>
      <c r="O46" s="158"/>
      <c r="P46" s="248">
        <f>SUM(P43:P45)</f>
        <v>2876</v>
      </c>
      <c r="Q46" s="249"/>
      <c r="R46" s="148">
        <f>SUM(D46:N46)</f>
        <v>2876</v>
      </c>
    </row>
    <row r="47" spans="1:18" ht="15">
      <c r="A47" s="160"/>
      <c r="B47" s="161"/>
      <c r="C47" s="161"/>
      <c r="D47" s="250" t="s">
        <v>51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161"/>
      <c r="Q47" s="161"/>
      <c r="R47" s="151"/>
    </row>
    <row r="48" spans="1:18" ht="15">
      <c r="A48" s="162" t="s">
        <v>52</v>
      </c>
      <c r="B48" s="163"/>
      <c r="C48" s="164"/>
      <c r="D48" s="165">
        <v>23</v>
      </c>
      <c r="E48" s="166"/>
      <c r="F48" s="165">
        <v>23</v>
      </c>
      <c r="G48" s="166"/>
      <c r="H48" s="165"/>
      <c r="I48" s="166"/>
      <c r="J48" s="165">
        <v>25</v>
      </c>
      <c r="K48" s="166"/>
      <c r="L48" s="165"/>
      <c r="M48" s="167"/>
      <c r="N48" s="165"/>
      <c r="O48" s="168"/>
      <c r="P48" s="169">
        <f>SUM(D48+F48+H48+J48+L48+N48)</f>
        <v>71</v>
      </c>
      <c r="Q48" s="170"/>
      <c r="R48" s="151"/>
    </row>
    <row r="49" spans="1:18" ht="15">
      <c r="A49" s="171" t="s">
        <v>53</v>
      </c>
      <c r="B49" s="172"/>
      <c r="C49" s="173"/>
      <c r="D49" s="174"/>
      <c r="E49" s="175"/>
      <c r="F49" s="174">
        <v>285</v>
      </c>
      <c r="G49" s="175"/>
      <c r="H49" s="174">
        <v>311</v>
      </c>
      <c r="I49" s="175"/>
      <c r="J49" s="174"/>
      <c r="K49" s="175"/>
      <c r="L49" s="174"/>
      <c r="M49" s="176"/>
      <c r="N49" s="174"/>
      <c r="O49" s="177"/>
      <c r="P49" s="178">
        <f>SUM(D49+F49+H49+J49+L49+N49)</f>
        <v>596</v>
      </c>
      <c r="Q49" s="179"/>
      <c r="R49" s="151"/>
    </row>
    <row r="50" spans="1:18" ht="15">
      <c r="A50" s="171" t="s">
        <v>54</v>
      </c>
      <c r="B50" s="172"/>
      <c r="C50" s="173"/>
      <c r="D50" s="174"/>
      <c r="E50" s="175"/>
      <c r="F50" s="174"/>
      <c r="G50" s="175"/>
      <c r="H50" s="174">
        <v>184</v>
      </c>
      <c r="I50" s="175"/>
      <c r="J50" s="174"/>
      <c r="K50" s="175"/>
      <c r="L50" s="174"/>
      <c r="M50" s="176"/>
      <c r="N50" s="174"/>
      <c r="O50" s="177"/>
      <c r="P50" s="178">
        <f>SUM(D50+F50+H50+J50+L50+N50)</f>
        <v>184</v>
      </c>
      <c r="Q50" s="179"/>
      <c r="R50" s="151"/>
    </row>
    <row r="51" spans="1:18" ht="15" thickBot="1">
      <c r="A51" s="180" t="s">
        <v>55</v>
      </c>
      <c r="B51" s="181"/>
      <c r="C51" s="182"/>
      <c r="D51" s="183">
        <f>SUM(D48:D50)</f>
        <v>23</v>
      </c>
      <c r="E51" s="183"/>
      <c r="F51" s="183">
        <f>SUM(F48:F50)</f>
        <v>308</v>
      </c>
      <c r="G51" s="183"/>
      <c r="H51" s="183">
        <f>SUM(H48:H50)</f>
        <v>495</v>
      </c>
      <c r="I51" s="183"/>
      <c r="J51" s="183">
        <f>SUM(J48:J50)</f>
        <v>25</v>
      </c>
      <c r="K51" s="183"/>
      <c r="L51" s="183">
        <f>SUM(L48:L50)</f>
        <v>0</v>
      </c>
      <c r="M51" s="183"/>
      <c r="N51" s="183">
        <f>SUM(N48:N50)</f>
        <v>0</v>
      </c>
      <c r="O51" s="184"/>
      <c r="P51" s="185">
        <f>SUM(P48:P50)</f>
        <v>851</v>
      </c>
      <c r="Q51" s="186"/>
      <c r="R51" s="187">
        <f>SUM(D51:O51)</f>
        <v>851</v>
      </c>
    </row>
    <row r="52" spans="1:18" ht="11.25" customHeight="1" thickTop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activeCell="U29" sqref="U29"/>
    </sheetView>
  </sheetViews>
  <sheetFormatPr baseColWidth="10" defaultColWidth="11.42578125" defaultRowHeight="14.25"/>
  <cols>
    <col min="1" max="1" width="26.7109375" style="1" customWidth="1"/>
    <col min="2" max="2" width="3.140625" style="2" customWidth="1"/>
    <col min="3" max="3" width="7" style="2" bestFit="1" customWidth="1"/>
    <col min="4" max="4" width="7.7109375" style="2" customWidth="1"/>
    <col min="5" max="5" width="9.5703125" style="2" bestFit="1" customWidth="1"/>
    <col min="6" max="6" width="5.7109375" style="2" customWidth="1"/>
    <col min="7" max="7" width="9.5703125" style="2" bestFit="1" customWidth="1"/>
    <col min="8" max="8" width="5.7109375" style="2" customWidth="1"/>
    <col min="9" max="9" width="9.5703125" style="2" bestFit="1" customWidth="1"/>
    <col min="10" max="10" width="5.7109375" style="2" customWidth="1"/>
    <col min="11" max="11" width="9.5703125" style="2" bestFit="1" customWidth="1"/>
    <col min="12" max="12" width="6" style="2" bestFit="1" customWidth="1"/>
    <col min="13" max="13" width="9.140625" style="2" bestFit="1" customWidth="1"/>
    <col min="14" max="14" width="5.85546875" style="2" customWidth="1"/>
    <col min="15" max="15" width="8.7109375" style="2" customWidth="1"/>
    <col min="16" max="16" width="11.42578125" style="2"/>
    <col min="17" max="17" width="9.28515625" style="2" customWidth="1"/>
    <col min="18" max="18" width="7" style="2" customWidth="1"/>
    <col min="19" max="16384" width="11.42578125" style="2"/>
  </cols>
  <sheetData>
    <row r="1" spans="1:18" ht="18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ht="15" customHeight="1">
      <c r="A2" s="205" t="s">
        <v>1</v>
      </c>
      <c r="B2" s="3"/>
      <c r="C2" s="3"/>
      <c r="D2" s="265">
        <v>43339</v>
      </c>
      <c r="E2" s="265"/>
      <c r="F2" s="207">
        <v>43341</v>
      </c>
      <c r="G2" s="207"/>
      <c r="H2" s="207">
        <v>43342</v>
      </c>
      <c r="I2" s="207"/>
      <c r="J2" s="207">
        <v>43343</v>
      </c>
      <c r="K2" s="207"/>
      <c r="L2" s="207">
        <v>43344</v>
      </c>
      <c r="M2" s="207"/>
      <c r="N2" s="207">
        <v>43345</v>
      </c>
      <c r="O2" s="207"/>
      <c r="P2" s="208" t="s">
        <v>2</v>
      </c>
      <c r="Q2" s="209"/>
      <c r="R2" s="4"/>
    </row>
    <row r="3" spans="1:18" ht="18">
      <c r="A3" s="206"/>
      <c r="B3" s="5"/>
      <c r="C3" s="6"/>
      <c r="D3" s="212" t="s">
        <v>3</v>
      </c>
      <c r="E3" s="212"/>
      <c r="F3" s="212" t="s">
        <v>4</v>
      </c>
      <c r="G3" s="212"/>
      <c r="H3" s="212" t="s">
        <v>5</v>
      </c>
      <c r="I3" s="212"/>
      <c r="J3" s="212" t="s">
        <v>6</v>
      </c>
      <c r="K3" s="212"/>
      <c r="L3" s="266" t="s">
        <v>7</v>
      </c>
      <c r="M3" s="266"/>
      <c r="N3" s="213" t="s">
        <v>8</v>
      </c>
      <c r="O3" s="213"/>
      <c r="P3" s="210"/>
      <c r="Q3" s="211"/>
      <c r="R3" s="7"/>
    </row>
    <row r="4" spans="1:18" ht="18">
      <c r="A4" s="8"/>
      <c r="B4" s="5"/>
      <c r="C4" s="6"/>
      <c r="D4" s="9" t="s">
        <v>9</v>
      </c>
      <c r="E4" s="198" t="s">
        <v>10</v>
      </c>
      <c r="F4" s="10" t="s">
        <v>11</v>
      </c>
      <c r="G4" s="198" t="s">
        <v>10</v>
      </c>
      <c r="H4" s="10" t="s">
        <v>9</v>
      </c>
      <c r="I4" s="198" t="s">
        <v>10</v>
      </c>
      <c r="J4" s="10" t="s">
        <v>9</v>
      </c>
      <c r="K4" s="198" t="s">
        <v>10</v>
      </c>
      <c r="L4" s="10" t="s">
        <v>9</v>
      </c>
      <c r="M4" s="198" t="s">
        <v>10</v>
      </c>
      <c r="N4" s="10" t="s">
        <v>9</v>
      </c>
      <c r="O4" s="198" t="s">
        <v>10</v>
      </c>
      <c r="P4" s="11" t="s">
        <v>9</v>
      </c>
      <c r="Q4" s="11" t="s">
        <v>12</v>
      </c>
      <c r="R4" s="7"/>
    </row>
    <row r="5" spans="1:18">
      <c r="A5" s="12" t="s">
        <v>13</v>
      </c>
      <c r="B5" s="13" t="s">
        <v>14</v>
      </c>
      <c r="C5" s="14">
        <v>50</v>
      </c>
      <c r="D5" s="15">
        <v>20</v>
      </c>
      <c r="E5" s="16">
        <f>SUM(C5*D5)</f>
        <v>1000</v>
      </c>
      <c r="F5" s="15">
        <v>15</v>
      </c>
      <c r="G5" s="16">
        <f>SUM(C5*F5)</f>
        <v>750</v>
      </c>
      <c r="H5" s="15">
        <v>28</v>
      </c>
      <c r="I5" s="16">
        <f>SUM(C5*H5)</f>
        <v>1400</v>
      </c>
      <c r="J5" s="15">
        <v>33</v>
      </c>
      <c r="K5" s="17">
        <f>SUM(C5*J5)</f>
        <v>1650</v>
      </c>
      <c r="L5" s="15"/>
      <c r="M5" s="16">
        <f>SUM(C5*L5)</f>
        <v>0</v>
      </c>
      <c r="N5" s="15"/>
      <c r="O5" s="18"/>
      <c r="P5" s="19">
        <f t="shared" ref="P5:Q14" si="0">SUM(D5+F5+H5+J5+L5+N5)</f>
        <v>96</v>
      </c>
      <c r="Q5" s="20">
        <f t="shared" si="0"/>
        <v>4800</v>
      </c>
      <c r="R5" s="7"/>
    </row>
    <row r="6" spans="1:18">
      <c r="A6" s="12" t="s">
        <v>15</v>
      </c>
      <c r="B6" s="13" t="s">
        <v>14</v>
      </c>
      <c r="C6" s="14">
        <v>25</v>
      </c>
      <c r="D6" s="21">
        <v>17</v>
      </c>
      <c r="E6" s="16">
        <f t="shared" ref="E6:E15" si="1">SUM(C6*D6)</f>
        <v>425</v>
      </c>
      <c r="F6" s="21">
        <v>12</v>
      </c>
      <c r="G6" s="16">
        <f t="shared" ref="G6:G13" si="2">SUM(C6*F6)</f>
        <v>300</v>
      </c>
      <c r="H6" s="21">
        <v>34</v>
      </c>
      <c r="I6" s="16">
        <f t="shared" ref="I6:I13" si="3">SUM(C6*H6)</f>
        <v>850</v>
      </c>
      <c r="J6" s="21">
        <v>18</v>
      </c>
      <c r="K6" s="17">
        <f t="shared" ref="K6:K13" si="4">SUM(C6*J6)</f>
        <v>450</v>
      </c>
      <c r="L6" s="21"/>
      <c r="M6" s="16">
        <f t="shared" ref="M6:M13" si="5">SUM(C6*L6)</f>
        <v>0</v>
      </c>
      <c r="N6" s="21"/>
      <c r="O6" s="22"/>
      <c r="P6" s="23">
        <f t="shared" si="0"/>
        <v>81</v>
      </c>
      <c r="Q6" s="20">
        <f t="shared" si="0"/>
        <v>2025</v>
      </c>
      <c r="R6" s="7"/>
    </row>
    <row r="7" spans="1:18" s="34" customFormat="1" ht="15">
      <c r="A7" s="24" t="s">
        <v>16</v>
      </c>
      <c r="B7" s="25"/>
      <c r="C7" s="26"/>
      <c r="D7" s="27"/>
      <c r="E7" s="28">
        <f t="shared" si="1"/>
        <v>0</v>
      </c>
      <c r="F7" s="27"/>
      <c r="G7" s="28">
        <f t="shared" si="2"/>
        <v>0</v>
      </c>
      <c r="H7" s="27"/>
      <c r="I7" s="28">
        <f t="shared" si="3"/>
        <v>0</v>
      </c>
      <c r="J7" s="27"/>
      <c r="K7" s="29">
        <f t="shared" si="4"/>
        <v>0</v>
      </c>
      <c r="L7" s="27"/>
      <c r="M7" s="28">
        <f t="shared" si="5"/>
        <v>0</v>
      </c>
      <c r="N7" s="27"/>
      <c r="O7" s="30"/>
      <c r="P7" s="31">
        <f>SUM(D7+F7+H7+J7+L7+N7)</f>
        <v>0</v>
      </c>
      <c r="Q7" s="32">
        <f>SUM(E7+G7+I7+K7+M7+O7)</f>
        <v>0</v>
      </c>
      <c r="R7" s="33"/>
    </row>
    <row r="8" spans="1:18">
      <c r="A8" s="12" t="s">
        <v>17</v>
      </c>
      <c r="B8" s="13" t="s">
        <v>14</v>
      </c>
      <c r="C8" s="14">
        <v>30</v>
      </c>
      <c r="D8" s="21"/>
      <c r="E8" s="16">
        <f t="shared" si="1"/>
        <v>0</v>
      </c>
      <c r="F8" s="21"/>
      <c r="G8" s="16">
        <f t="shared" si="2"/>
        <v>0</v>
      </c>
      <c r="H8" s="21">
        <v>5</v>
      </c>
      <c r="I8" s="16">
        <f t="shared" si="3"/>
        <v>150</v>
      </c>
      <c r="J8" s="21"/>
      <c r="K8" s="17">
        <f t="shared" si="4"/>
        <v>0</v>
      </c>
      <c r="L8" s="21"/>
      <c r="M8" s="16">
        <f t="shared" si="5"/>
        <v>0</v>
      </c>
      <c r="N8" s="21"/>
      <c r="O8" s="18"/>
      <c r="P8" s="35">
        <f t="shared" si="0"/>
        <v>5</v>
      </c>
      <c r="Q8" s="36">
        <f t="shared" si="0"/>
        <v>150</v>
      </c>
      <c r="R8" s="7"/>
    </row>
    <row r="9" spans="1:18">
      <c r="A9" s="12" t="s">
        <v>17</v>
      </c>
      <c r="B9" s="13" t="s">
        <v>14</v>
      </c>
      <c r="C9" s="14">
        <v>15</v>
      </c>
      <c r="D9" s="21"/>
      <c r="E9" s="16">
        <f t="shared" si="1"/>
        <v>0</v>
      </c>
      <c r="F9" s="21"/>
      <c r="G9" s="16">
        <f t="shared" si="2"/>
        <v>0</v>
      </c>
      <c r="H9" s="21">
        <v>8</v>
      </c>
      <c r="I9" s="16">
        <f t="shared" si="3"/>
        <v>120</v>
      </c>
      <c r="J9" s="21">
        <v>1</v>
      </c>
      <c r="K9" s="17">
        <f t="shared" si="4"/>
        <v>15</v>
      </c>
      <c r="L9" s="21"/>
      <c r="M9" s="16">
        <f t="shared" si="5"/>
        <v>0</v>
      </c>
      <c r="N9" s="21"/>
      <c r="O9" s="18"/>
      <c r="P9" s="35">
        <f>SUM(D9+F9+H9+J9+L9+N9)</f>
        <v>9</v>
      </c>
      <c r="Q9" s="36">
        <f>SUM(E9+G9+I9+K9+M9+O9)</f>
        <v>135</v>
      </c>
      <c r="R9" s="7"/>
    </row>
    <row r="10" spans="1:18">
      <c r="A10" s="37" t="s">
        <v>18</v>
      </c>
      <c r="B10" s="38" t="s">
        <v>14</v>
      </c>
      <c r="C10" s="39">
        <v>20</v>
      </c>
      <c r="D10" s="40"/>
      <c r="E10" s="41">
        <f t="shared" si="1"/>
        <v>0</v>
      </c>
      <c r="F10" s="40">
        <v>4</v>
      </c>
      <c r="G10" s="41">
        <f t="shared" si="2"/>
        <v>80</v>
      </c>
      <c r="H10" s="40">
        <v>2</v>
      </c>
      <c r="I10" s="41">
        <f t="shared" si="3"/>
        <v>40</v>
      </c>
      <c r="J10" s="40">
        <v>3</v>
      </c>
      <c r="K10" s="42">
        <f t="shared" si="4"/>
        <v>60</v>
      </c>
      <c r="L10" s="40"/>
      <c r="M10" s="41">
        <f t="shared" si="5"/>
        <v>0</v>
      </c>
      <c r="N10" s="40"/>
      <c r="O10" s="43"/>
      <c r="P10" s="44">
        <f t="shared" si="0"/>
        <v>9</v>
      </c>
      <c r="Q10" s="45">
        <f t="shared" si="0"/>
        <v>180</v>
      </c>
      <c r="R10" s="7"/>
    </row>
    <row r="11" spans="1:18">
      <c r="A11" s="37" t="s">
        <v>18</v>
      </c>
      <c r="B11" s="38" t="s">
        <v>14</v>
      </c>
      <c r="C11" s="46">
        <v>10</v>
      </c>
      <c r="D11" s="40">
        <v>1</v>
      </c>
      <c r="E11" s="41">
        <f t="shared" si="1"/>
        <v>10</v>
      </c>
      <c r="F11" s="40">
        <v>4</v>
      </c>
      <c r="G11" s="41">
        <f t="shared" si="2"/>
        <v>40</v>
      </c>
      <c r="H11" s="40">
        <v>5</v>
      </c>
      <c r="I11" s="41">
        <f t="shared" si="3"/>
        <v>50</v>
      </c>
      <c r="J11" s="40">
        <v>9</v>
      </c>
      <c r="K11" s="42">
        <f t="shared" si="4"/>
        <v>90</v>
      </c>
      <c r="L11" s="40"/>
      <c r="M11" s="41">
        <f t="shared" si="5"/>
        <v>0</v>
      </c>
      <c r="N11" s="40"/>
      <c r="O11" s="43"/>
      <c r="P11" s="44">
        <f t="shared" si="0"/>
        <v>19</v>
      </c>
      <c r="Q11" s="45">
        <f t="shared" si="0"/>
        <v>190</v>
      </c>
      <c r="R11" s="7"/>
    </row>
    <row r="12" spans="1:18">
      <c r="A12" s="12" t="s">
        <v>19</v>
      </c>
      <c r="B12" s="13" t="s">
        <v>14</v>
      </c>
      <c r="C12" s="14">
        <v>20</v>
      </c>
      <c r="D12" s="21">
        <v>24</v>
      </c>
      <c r="E12" s="16">
        <f t="shared" si="1"/>
        <v>480</v>
      </c>
      <c r="F12" s="21">
        <v>20</v>
      </c>
      <c r="G12" s="16">
        <f t="shared" si="2"/>
        <v>400</v>
      </c>
      <c r="H12" s="21">
        <v>20</v>
      </c>
      <c r="I12" s="16">
        <f t="shared" si="3"/>
        <v>400</v>
      </c>
      <c r="J12" s="21">
        <v>36</v>
      </c>
      <c r="K12" s="17">
        <f t="shared" si="4"/>
        <v>720</v>
      </c>
      <c r="L12" s="21"/>
      <c r="M12" s="16">
        <f t="shared" si="5"/>
        <v>0</v>
      </c>
      <c r="N12" s="21"/>
      <c r="O12" s="18"/>
      <c r="P12" s="35">
        <f t="shared" si="0"/>
        <v>100</v>
      </c>
      <c r="Q12" s="36">
        <f t="shared" si="0"/>
        <v>2000</v>
      </c>
      <c r="R12" s="7"/>
    </row>
    <row r="13" spans="1:18">
      <c r="A13" s="12" t="s">
        <v>19</v>
      </c>
      <c r="B13" s="13" t="s">
        <v>14</v>
      </c>
      <c r="C13" s="47">
        <v>10</v>
      </c>
      <c r="D13" s="21">
        <v>8</v>
      </c>
      <c r="E13" s="16">
        <f t="shared" si="1"/>
        <v>80</v>
      </c>
      <c r="F13" s="21">
        <v>7</v>
      </c>
      <c r="G13" s="16">
        <f t="shared" si="2"/>
        <v>70</v>
      </c>
      <c r="H13" s="21">
        <v>4</v>
      </c>
      <c r="I13" s="16">
        <f t="shared" si="3"/>
        <v>40</v>
      </c>
      <c r="J13" s="21">
        <v>35</v>
      </c>
      <c r="K13" s="17">
        <f t="shared" si="4"/>
        <v>350</v>
      </c>
      <c r="L13" s="21"/>
      <c r="M13" s="16">
        <f t="shared" si="5"/>
        <v>0</v>
      </c>
      <c r="N13" s="21"/>
      <c r="O13" s="18"/>
      <c r="P13" s="35">
        <f t="shared" si="0"/>
        <v>54</v>
      </c>
      <c r="Q13" s="36">
        <f t="shared" si="0"/>
        <v>540</v>
      </c>
      <c r="R13" s="7"/>
    </row>
    <row r="14" spans="1:18" ht="15">
      <c r="A14" s="24" t="s">
        <v>56</v>
      </c>
      <c r="B14" s="13" t="s">
        <v>14</v>
      </c>
      <c r="C14" s="14">
        <v>25</v>
      </c>
      <c r="D14" s="21">
        <v>20</v>
      </c>
      <c r="E14" s="48">
        <f t="shared" si="1"/>
        <v>500</v>
      </c>
      <c r="F14" s="21">
        <v>5</v>
      </c>
      <c r="G14" s="48">
        <f>SUM(C14*F14)</f>
        <v>125</v>
      </c>
      <c r="H14" s="191">
        <v>5</v>
      </c>
      <c r="I14" s="48">
        <f>SUM(C14*H14)</f>
        <v>125</v>
      </c>
      <c r="J14" s="191"/>
      <c r="K14" s="48">
        <f>SUM(C14*J14)</f>
        <v>0</v>
      </c>
      <c r="L14" s="191"/>
      <c r="M14" s="48">
        <f>SUM(C14*L14)</f>
        <v>0</v>
      </c>
      <c r="N14" s="48"/>
      <c r="O14" s="48">
        <f>SUM(C14*N14)</f>
        <v>0</v>
      </c>
      <c r="P14" s="35">
        <f t="shared" si="0"/>
        <v>30</v>
      </c>
      <c r="Q14" s="36">
        <f t="shared" si="0"/>
        <v>750</v>
      </c>
      <c r="R14" s="192" t="s">
        <v>65</v>
      </c>
    </row>
    <row r="15" spans="1:18">
      <c r="A15" s="12" t="s">
        <v>20</v>
      </c>
      <c r="B15" s="49" t="s">
        <v>14</v>
      </c>
      <c r="C15" s="50">
        <v>0</v>
      </c>
      <c r="D15" s="51">
        <v>4</v>
      </c>
      <c r="E15" s="48">
        <f t="shared" si="1"/>
        <v>0</v>
      </c>
      <c r="F15" s="51">
        <v>1</v>
      </c>
      <c r="G15" s="52">
        <f>SUM(C15*F15)</f>
        <v>0</v>
      </c>
      <c r="H15" s="51"/>
      <c r="I15" s="52"/>
      <c r="J15" s="51">
        <v>5</v>
      </c>
      <c r="K15" s="53"/>
      <c r="L15" s="51"/>
      <c r="M15" s="52"/>
      <c r="N15" s="51"/>
      <c r="O15" s="18"/>
      <c r="P15" s="54">
        <f>SUM(D15+F15+H15+J15+L15+N15)</f>
        <v>10</v>
      </c>
      <c r="Q15" s="36"/>
      <c r="R15" s="7"/>
    </row>
    <row r="16" spans="1:18">
      <c r="A16" s="55" t="s">
        <v>21</v>
      </c>
      <c r="B16" s="56"/>
      <c r="C16" s="56"/>
      <c r="D16" s="57"/>
      <c r="E16" s="58"/>
      <c r="F16" s="57"/>
      <c r="G16" s="59"/>
      <c r="H16" s="57"/>
      <c r="I16" s="59"/>
      <c r="J16" s="57"/>
      <c r="K16" s="59"/>
      <c r="L16" s="60"/>
      <c r="M16" s="59"/>
      <c r="N16" s="51"/>
      <c r="O16" s="61"/>
      <c r="P16" s="54">
        <f>SUM(D16+F16+H16+J16+L16+N16)</f>
        <v>0</v>
      </c>
      <c r="Q16" s="62"/>
      <c r="R16" s="7"/>
    </row>
    <row r="17" spans="1:18">
      <c r="A17" s="63" t="s">
        <v>22</v>
      </c>
      <c r="B17" s="64"/>
      <c r="C17" s="64"/>
      <c r="D17" s="65">
        <f>SUM(D5:D16)</f>
        <v>94</v>
      </c>
      <c r="E17" s="66">
        <f>SUM(E5:E16)</f>
        <v>2495</v>
      </c>
      <c r="F17" s="67">
        <f t="shared" ref="F17:O17" si="6">SUM(F5:F16)</f>
        <v>68</v>
      </c>
      <c r="G17" s="66">
        <f t="shared" si="6"/>
        <v>1765</v>
      </c>
      <c r="H17" s="67">
        <f t="shared" si="6"/>
        <v>111</v>
      </c>
      <c r="I17" s="66">
        <f t="shared" si="6"/>
        <v>3175</v>
      </c>
      <c r="J17" s="67">
        <f t="shared" si="6"/>
        <v>140</v>
      </c>
      <c r="K17" s="66">
        <f t="shared" si="6"/>
        <v>3335</v>
      </c>
      <c r="L17" s="68">
        <f t="shared" si="6"/>
        <v>0</v>
      </c>
      <c r="M17" s="66">
        <f t="shared" si="6"/>
        <v>0</v>
      </c>
      <c r="N17" s="68">
        <f t="shared" si="6"/>
        <v>0</v>
      </c>
      <c r="O17" s="69">
        <f t="shared" si="6"/>
        <v>0</v>
      </c>
      <c r="P17" s="70">
        <f>SUM(P5:P16)</f>
        <v>413</v>
      </c>
      <c r="Q17" s="71">
        <f>SUM(Q5:Q16)</f>
        <v>10770</v>
      </c>
      <c r="R17" s="7"/>
    </row>
    <row r="18" spans="1:18">
      <c r="A18" s="72" t="s">
        <v>23</v>
      </c>
      <c r="B18" s="73"/>
      <c r="C18" s="73"/>
      <c r="D18" s="74"/>
      <c r="E18" s="75"/>
      <c r="F18" s="76"/>
      <c r="G18" s="58"/>
      <c r="H18" s="74"/>
      <c r="I18" s="77"/>
      <c r="J18" s="74"/>
      <c r="K18" s="77"/>
      <c r="L18" s="76"/>
      <c r="M18" s="78"/>
      <c r="N18" s="79"/>
      <c r="O18" s="77"/>
      <c r="P18" s="79">
        <f>SUM(D18+F18+H18+J18+L18+N18)</f>
        <v>0</v>
      </c>
      <c r="Q18" s="80">
        <f>SUM(E18+G18+I18+K18+M18+O18)</f>
        <v>0</v>
      </c>
      <c r="R18" s="7"/>
    </row>
    <row r="19" spans="1:18">
      <c r="A19" s="81" t="s">
        <v>24</v>
      </c>
      <c r="B19" s="82"/>
      <c r="C19" s="82"/>
      <c r="D19" s="83"/>
      <c r="E19" s="48"/>
      <c r="F19" s="84"/>
      <c r="G19" s="58"/>
      <c r="H19" s="83"/>
      <c r="I19" s="85"/>
      <c r="J19" s="83"/>
      <c r="K19" s="85"/>
      <c r="L19" s="84"/>
      <c r="M19" s="85"/>
      <c r="N19" s="86"/>
      <c r="O19" s="85"/>
      <c r="P19" s="86">
        <f t="shared" ref="P19:Q22" si="7">SUM(D19+F19+H19+J19+L19+N19)</f>
        <v>0</v>
      </c>
      <c r="Q19" s="36">
        <f t="shared" si="7"/>
        <v>0</v>
      </c>
      <c r="R19" s="7"/>
    </row>
    <row r="20" spans="1:18">
      <c r="A20" s="81" t="s">
        <v>25</v>
      </c>
      <c r="B20" s="82"/>
      <c r="C20" s="82"/>
      <c r="D20" s="83"/>
      <c r="E20" s="48"/>
      <c r="F20" s="84"/>
      <c r="G20" s="58"/>
      <c r="H20" s="83"/>
      <c r="I20" s="85"/>
      <c r="J20" s="83"/>
      <c r="K20" s="85"/>
      <c r="L20" s="84"/>
      <c r="M20" s="85"/>
      <c r="N20" s="86"/>
      <c r="O20" s="85"/>
      <c r="P20" s="86">
        <f t="shared" si="7"/>
        <v>0</v>
      </c>
      <c r="Q20" s="36">
        <f t="shared" si="7"/>
        <v>0</v>
      </c>
      <c r="R20" s="7"/>
    </row>
    <row r="21" spans="1:18">
      <c r="A21" s="81" t="s">
        <v>26</v>
      </c>
      <c r="B21" s="82"/>
      <c r="C21" s="82"/>
      <c r="D21" s="83"/>
      <c r="E21" s="48"/>
      <c r="F21" s="84"/>
      <c r="G21" s="58"/>
      <c r="H21" s="83"/>
      <c r="I21" s="85"/>
      <c r="J21" s="83"/>
      <c r="K21" s="85"/>
      <c r="L21" s="84"/>
      <c r="M21" s="85"/>
      <c r="N21" s="86"/>
      <c r="O21" s="85"/>
      <c r="P21" s="86">
        <f t="shared" si="7"/>
        <v>0</v>
      </c>
      <c r="Q21" s="36">
        <f t="shared" si="7"/>
        <v>0</v>
      </c>
      <c r="R21" s="7"/>
    </row>
    <row r="22" spans="1:18">
      <c r="A22" s="87" t="s">
        <v>27</v>
      </c>
      <c r="B22" s="56" t="s">
        <v>14</v>
      </c>
      <c r="C22" s="56"/>
      <c r="D22" s="88">
        <v>21</v>
      </c>
      <c r="E22" s="58">
        <v>210</v>
      </c>
      <c r="F22" s="89">
        <v>23</v>
      </c>
      <c r="G22" s="58">
        <v>230</v>
      </c>
      <c r="H22" s="90">
        <v>23</v>
      </c>
      <c r="I22" s="58">
        <v>230</v>
      </c>
      <c r="J22" s="90">
        <v>21</v>
      </c>
      <c r="K22" s="58">
        <v>210</v>
      </c>
      <c r="L22" s="89"/>
      <c r="M22" s="58"/>
      <c r="N22" s="89"/>
      <c r="O22" s="58"/>
      <c r="P22" s="91">
        <f t="shared" si="7"/>
        <v>88</v>
      </c>
      <c r="Q22" s="92">
        <f t="shared" si="7"/>
        <v>880</v>
      </c>
      <c r="R22" s="7"/>
    </row>
    <row r="23" spans="1:18" ht="15" thickBot="1">
      <c r="A23" s="93" t="s">
        <v>28</v>
      </c>
      <c r="B23" s="94"/>
      <c r="C23" s="94"/>
      <c r="D23" s="95">
        <f t="shared" ref="D23:P23" si="8">SUM(D17:D22)</f>
        <v>115</v>
      </c>
      <c r="E23" s="96">
        <f t="shared" si="8"/>
        <v>2705</v>
      </c>
      <c r="F23" s="95">
        <f t="shared" si="8"/>
        <v>91</v>
      </c>
      <c r="G23" s="96">
        <f t="shared" si="8"/>
        <v>1995</v>
      </c>
      <c r="H23" s="95">
        <f t="shared" si="8"/>
        <v>134</v>
      </c>
      <c r="I23" s="96">
        <f t="shared" si="8"/>
        <v>3405</v>
      </c>
      <c r="J23" s="95">
        <f t="shared" si="8"/>
        <v>161</v>
      </c>
      <c r="K23" s="96">
        <f t="shared" si="8"/>
        <v>3545</v>
      </c>
      <c r="L23" s="97">
        <f t="shared" si="8"/>
        <v>0</v>
      </c>
      <c r="M23" s="96">
        <f t="shared" si="8"/>
        <v>0</v>
      </c>
      <c r="N23" s="97">
        <f t="shared" si="8"/>
        <v>0</v>
      </c>
      <c r="O23" s="96">
        <f t="shared" si="8"/>
        <v>0</v>
      </c>
      <c r="P23" s="98">
        <f t="shared" si="8"/>
        <v>501</v>
      </c>
      <c r="Q23" s="96">
        <f>SUM(Q17:Q22)</f>
        <v>11650</v>
      </c>
      <c r="R23" s="7"/>
    </row>
    <row r="24" spans="1:18" s="100" customFormat="1" ht="14.25" customHeight="1" thickTop="1">
      <c r="A24" s="214" t="s">
        <v>29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 s="217" t="s">
        <v>30</v>
      </c>
      <c r="Q24" s="218"/>
      <c r="R24" s="99" t="s">
        <v>31</v>
      </c>
    </row>
    <row r="25" spans="1:18">
      <c r="A25" s="12"/>
      <c r="B25" s="82"/>
      <c r="C25" s="82"/>
      <c r="D25" s="101" t="s">
        <v>9</v>
      </c>
      <c r="E25" s="101" t="s">
        <v>32</v>
      </c>
      <c r="F25" s="102" t="s">
        <v>11</v>
      </c>
      <c r="G25" s="102" t="s">
        <v>32</v>
      </c>
      <c r="H25" s="102" t="s">
        <v>9</v>
      </c>
      <c r="I25" s="102" t="s">
        <v>32</v>
      </c>
      <c r="J25" s="102" t="s">
        <v>9</v>
      </c>
      <c r="K25" s="102" t="s">
        <v>32</v>
      </c>
      <c r="L25" s="102" t="s">
        <v>9</v>
      </c>
      <c r="M25" s="102" t="s">
        <v>32</v>
      </c>
      <c r="N25" s="102" t="s">
        <v>9</v>
      </c>
      <c r="O25" s="103" t="s">
        <v>32</v>
      </c>
      <c r="P25" s="104" t="s">
        <v>9</v>
      </c>
      <c r="Q25" s="105" t="s">
        <v>32</v>
      </c>
      <c r="R25" s="106"/>
    </row>
    <row r="26" spans="1:18" ht="13.5" customHeight="1">
      <c r="A26" s="107" t="s">
        <v>33</v>
      </c>
      <c r="B26" s="82"/>
      <c r="C26" s="82"/>
      <c r="D26" s="199"/>
      <c r="E26" s="108"/>
      <c r="F26" s="200"/>
      <c r="G26" s="109"/>
      <c r="H26" s="200"/>
      <c r="I26" s="109"/>
      <c r="J26" s="199"/>
      <c r="K26" s="108"/>
      <c r="L26" s="200"/>
      <c r="M26" s="109"/>
      <c r="N26" s="110"/>
      <c r="O26" s="111"/>
      <c r="P26" s="112">
        <f t="shared" ref="P26:Q33" si="9">SUM(D26+F26+H26+J26+L26+N26)</f>
        <v>0</v>
      </c>
      <c r="Q26" s="113">
        <f t="shared" si="9"/>
        <v>0</v>
      </c>
      <c r="R26" s="219">
        <f>SUM(P26:Q27)</f>
        <v>16</v>
      </c>
    </row>
    <row r="27" spans="1:18" ht="15" customHeight="1">
      <c r="A27" s="114" t="s">
        <v>34</v>
      </c>
      <c r="B27" s="82"/>
      <c r="C27" s="82"/>
      <c r="D27" s="115">
        <v>3</v>
      </c>
      <c r="E27" s="116"/>
      <c r="F27" s="115">
        <v>3</v>
      </c>
      <c r="G27" s="116"/>
      <c r="H27" s="115">
        <v>2</v>
      </c>
      <c r="I27" s="116"/>
      <c r="J27" s="201">
        <v>8</v>
      </c>
      <c r="K27" s="116"/>
      <c r="L27" s="201"/>
      <c r="M27" s="116"/>
      <c r="N27" s="201"/>
      <c r="O27" s="117"/>
      <c r="P27" s="118">
        <f t="shared" si="9"/>
        <v>16</v>
      </c>
      <c r="Q27" s="119">
        <f t="shared" si="9"/>
        <v>0</v>
      </c>
      <c r="R27" s="220"/>
    </row>
    <row r="28" spans="1:18">
      <c r="A28" s="114" t="s">
        <v>35</v>
      </c>
      <c r="B28" s="82"/>
      <c r="C28" s="82"/>
      <c r="D28" s="115"/>
      <c r="E28" s="116"/>
      <c r="F28" s="115"/>
      <c r="G28" s="116"/>
      <c r="H28" s="115"/>
      <c r="I28" s="116"/>
      <c r="J28" s="201">
        <v>1</v>
      </c>
      <c r="K28" s="116"/>
      <c r="L28" s="202"/>
      <c r="M28" s="120"/>
      <c r="N28" s="201"/>
      <c r="O28" s="117"/>
      <c r="P28" s="121">
        <f t="shared" si="9"/>
        <v>1</v>
      </c>
      <c r="Q28" s="119">
        <f t="shared" si="9"/>
        <v>0</v>
      </c>
      <c r="R28" s="221">
        <f>SUM(P28:Q29)</f>
        <v>11</v>
      </c>
    </row>
    <row r="29" spans="1:18" ht="15" customHeight="1">
      <c r="A29" s="114" t="s">
        <v>36</v>
      </c>
      <c r="B29" s="82"/>
      <c r="C29" s="82"/>
      <c r="D29" s="115"/>
      <c r="E29" s="116"/>
      <c r="F29" s="115">
        <v>1</v>
      </c>
      <c r="G29" s="116"/>
      <c r="H29" s="115">
        <v>1</v>
      </c>
      <c r="I29" s="116"/>
      <c r="J29" s="201">
        <v>8</v>
      </c>
      <c r="K29" s="116"/>
      <c r="L29" s="202"/>
      <c r="M29" s="120"/>
      <c r="N29" s="201"/>
      <c r="O29" s="117"/>
      <c r="P29" s="121">
        <f t="shared" si="9"/>
        <v>10</v>
      </c>
      <c r="Q29" s="119">
        <f t="shared" si="9"/>
        <v>0</v>
      </c>
      <c r="R29" s="222"/>
    </row>
    <row r="30" spans="1:18">
      <c r="A30" s="114" t="s">
        <v>37</v>
      </c>
      <c r="B30" s="82"/>
      <c r="C30" s="82"/>
      <c r="D30" s="115">
        <v>25</v>
      </c>
      <c r="E30" s="116"/>
      <c r="F30" s="115">
        <v>13</v>
      </c>
      <c r="G30" s="116"/>
      <c r="H30" s="115">
        <v>30</v>
      </c>
      <c r="I30" s="116"/>
      <c r="J30" s="201">
        <v>22</v>
      </c>
      <c r="K30" s="116"/>
      <c r="L30" s="202"/>
      <c r="M30" s="120"/>
      <c r="N30" s="201"/>
      <c r="O30" s="117"/>
      <c r="P30" s="121">
        <f t="shared" si="9"/>
        <v>90</v>
      </c>
      <c r="Q30" s="119">
        <f t="shared" si="9"/>
        <v>0</v>
      </c>
      <c r="R30" s="122">
        <f>SUM(P30:Q30)</f>
        <v>90</v>
      </c>
    </row>
    <row r="31" spans="1:18">
      <c r="A31" s="114" t="s">
        <v>38</v>
      </c>
      <c r="B31" s="82"/>
      <c r="C31" s="82"/>
      <c r="D31" s="115">
        <v>44</v>
      </c>
      <c r="E31" s="116">
        <v>4</v>
      </c>
      <c r="F31" s="115">
        <v>40</v>
      </c>
      <c r="G31" s="116">
        <v>1</v>
      </c>
      <c r="H31" s="115">
        <v>59</v>
      </c>
      <c r="I31" s="116"/>
      <c r="J31" s="201">
        <v>74</v>
      </c>
      <c r="K31" s="116">
        <v>5</v>
      </c>
      <c r="L31" s="202"/>
      <c r="M31" s="120"/>
      <c r="N31" s="201"/>
      <c r="O31" s="117"/>
      <c r="P31" s="121">
        <f t="shared" si="9"/>
        <v>217</v>
      </c>
      <c r="Q31" s="119">
        <f t="shared" si="9"/>
        <v>10</v>
      </c>
      <c r="R31" s="122">
        <f>SUM(P31:Q31)</f>
        <v>227</v>
      </c>
    </row>
    <row r="32" spans="1:18">
      <c r="A32" s="114" t="s">
        <v>39</v>
      </c>
      <c r="B32" s="82"/>
      <c r="C32" s="82"/>
      <c r="D32" s="123">
        <v>18</v>
      </c>
      <c r="E32" s="124"/>
      <c r="F32" s="123">
        <v>10</v>
      </c>
      <c r="G32" s="124"/>
      <c r="H32" s="123">
        <v>19</v>
      </c>
      <c r="I32" s="124"/>
      <c r="J32" s="125">
        <v>22</v>
      </c>
      <c r="K32" s="124"/>
      <c r="L32" s="126"/>
      <c r="M32" s="127"/>
      <c r="N32" s="125"/>
      <c r="O32" s="128"/>
      <c r="P32" s="129">
        <f t="shared" si="9"/>
        <v>69</v>
      </c>
      <c r="Q32" s="130">
        <f t="shared" si="9"/>
        <v>0</v>
      </c>
      <c r="R32" s="131">
        <f>SUM(P32:Q32)</f>
        <v>69</v>
      </c>
    </row>
    <row r="33" spans="1:18" ht="15" thickBot="1">
      <c r="A33" s="132"/>
      <c r="B33" s="133"/>
      <c r="C33" s="133"/>
      <c r="D33" s="134">
        <f t="shared" ref="D33:N33" si="10">SUM(D26:D32)</f>
        <v>90</v>
      </c>
      <c r="E33" s="135">
        <f t="shared" si="10"/>
        <v>4</v>
      </c>
      <c r="F33" s="136">
        <f t="shared" si="10"/>
        <v>67</v>
      </c>
      <c r="G33" s="137">
        <f t="shared" si="10"/>
        <v>1</v>
      </c>
      <c r="H33" s="136">
        <f t="shared" si="10"/>
        <v>111</v>
      </c>
      <c r="I33" s="137">
        <f t="shared" si="10"/>
        <v>0</v>
      </c>
      <c r="J33" s="138">
        <f t="shared" si="10"/>
        <v>135</v>
      </c>
      <c r="K33" s="137">
        <f t="shared" si="10"/>
        <v>5</v>
      </c>
      <c r="L33" s="138">
        <f t="shared" si="10"/>
        <v>0</v>
      </c>
      <c r="M33" s="135">
        <f t="shared" si="10"/>
        <v>0</v>
      </c>
      <c r="N33" s="138">
        <f t="shared" si="10"/>
        <v>0</v>
      </c>
      <c r="O33" s="139">
        <f>SUM(O26:O32)</f>
        <v>0</v>
      </c>
      <c r="P33" s="140">
        <f>SUM(P26:P32)</f>
        <v>403</v>
      </c>
      <c r="Q33" s="141">
        <f t="shared" si="9"/>
        <v>10</v>
      </c>
      <c r="R33" s="142">
        <f>SUM(P33:Q33)</f>
        <v>413</v>
      </c>
    </row>
    <row r="34" spans="1:18" ht="15" thickTop="1">
      <c r="A34" s="143" t="s">
        <v>40</v>
      </c>
      <c r="B34" s="144"/>
      <c r="C34" s="144"/>
      <c r="D34" s="223"/>
      <c r="E34" s="223"/>
      <c r="F34" s="224"/>
      <c r="G34" s="224"/>
      <c r="H34" s="224"/>
      <c r="I34" s="224"/>
      <c r="J34" s="225"/>
      <c r="K34" s="226"/>
      <c r="L34" s="225"/>
      <c r="M34" s="225"/>
      <c r="N34" s="225"/>
      <c r="O34" s="227"/>
      <c r="P34" s="228">
        <f>SUM(D34:O34)</f>
        <v>0</v>
      </c>
      <c r="Q34" s="229"/>
      <c r="R34" s="7"/>
    </row>
    <row r="35" spans="1:18">
      <c r="A35" s="145" t="s">
        <v>41</v>
      </c>
      <c r="B35" s="82"/>
      <c r="C35" s="82"/>
      <c r="D35" s="230">
        <v>3</v>
      </c>
      <c r="E35" s="231"/>
      <c r="F35" s="232"/>
      <c r="G35" s="232"/>
      <c r="H35" s="232">
        <v>2</v>
      </c>
      <c r="I35" s="232"/>
      <c r="J35" s="230"/>
      <c r="K35" s="231"/>
      <c r="L35" s="230"/>
      <c r="M35" s="231"/>
      <c r="N35" s="230"/>
      <c r="O35" s="233"/>
      <c r="P35" s="234">
        <f t="shared" ref="P35:P41" si="11">SUM(D35:O35)</f>
        <v>5</v>
      </c>
      <c r="Q35" s="235"/>
      <c r="R35" s="146">
        <f>SUM(O26:O32)</f>
        <v>0</v>
      </c>
    </row>
    <row r="36" spans="1:18">
      <c r="A36" s="107" t="s">
        <v>42</v>
      </c>
      <c r="B36" s="82"/>
      <c r="C36" s="82"/>
      <c r="D36" s="232"/>
      <c r="E36" s="232"/>
      <c r="F36" s="232">
        <v>1</v>
      </c>
      <c r="G36" s="232"/>
      <c r="H36" s="232">
        <v>4</v>
      </c>
      <c r="I36" s="232"/>
      <c r="J36" s="230">
        <v>2</v>
      </c>
      <c r="K36" s="231"/>
      <c r="L36" s="232"/>
      <c r="M36" s="232"/>
      <c r="N36" s="230"/>
      <c r="O36" s="233"/>
      <c r="P36" s="234">
        <f t="shared" si="11"/>
        <v>7</v>
      </c>
      <c r="Q36" s="235"/>
      <c r="R36" s="7"/>
    </row>
    <row r="37" spans="1:18">
      <c r="A37" s="107" t="s">
        <v>43</v>
      </c>
      <c r="B37" s="82"/>
      <c r="C37" s="82"/>
      <c r="D37" s="232"/>
      <c r="E37" s="232"/>
      <c r="F37" s="232"/>
      <c r="G37" s="232"/>
      <c r="H37" s="232"/>
      <c r="I37" s="232"/>
      <c r="J37" s="230"/>
      <c r="K37" s="231"/>
      <c r="L37" s="230"/>
      <c r="M37" s="230"/>
      <c r="N37" s="230"/>
      <c r="O37" s="233"/>
      <c r="P37" s="234">
        <f t="shared" si="11"/>
        <v>0</v>
      </c>
      <c r="Q37" s="235"/>
      <c r="R37" s="7"/>
    </row>
    <row r="38" spans="1:18">
      <c r="A38" s="147" t="s">
        <v>44</v>
      </c>
      <c r="B38" s="82"/>
      <c r="C38" s="82"/>
      <c r="D38" s="232">
        <v>4</v>
      </c>
      <c r="E38" s="232"/>
      <c r="F38" s="232">
        <v>1</v>
      </c>
      <c r="G38" s="232"/>
      <c r="H38" s="232"/>
      <c r="I38" s="232"/>
      <c r="J38" s="230">
        <v>5</v>
      </c>
      <c r="K38" s="230"/>
      <c r="L38" s="230"/>
      <c r="M38" s="230"/>
      <c r="N38" s="230"/>
      <c r="O38" s="233"/>
      <c r="P38" s="234">
        <f t="shared" si="11"/>
        <v>10</v>
      </c>
      <c r="Q38" s="235"/>
      <c r="R38" s="7"/>
    </row>
    <row r="39" spans="1:18" ht="15" customHeight="1">
      <c r="A39" s="147" t="s">
        <v>16</v>
      </c>
      <c r="B39" s="82"/>
      <c r="C39" s="82"/>
      <c r="D39" s="236"/>
      <c r="E39" s="237"/>
      <c r="F39" s="236"/>
      <c r="G39" s="237"/>
      <c r="H39" s="236"/>
      <c r="I39" s="237"/>
      <c r="J39" s="233"/>
      <c r="K39" s="238"/>
      <c r="L39" s="233"/>
      <c r="M39" s="238"/>
      <c r="N39" s="233"/>
      <c r="O39" s="239"/>
      <c r="P39" s="234">
        <f t="shared" si="11"/>
        <v>0</v>
      </c>
      <c r="Q39" s="235"/>
      <c r="R39" s="7"/>
    </row>
    <row r="40" spans="1:18" ht="15">
      <c r="A40" s="147" t="s">
        <v>64</v>
      </c>
      <c r="B40" s="82"/>
      <c r="C40" s="82"/>
      <c r="D40" s="243"/>
      <c r="E40" s="244"/>
      <c r="F40" s="243"/>
      <c r="G40" s="244"/>
      <c r="H40" s="243"/>
      <c r="I40" s="244"/>
      <c r="J40" s="245">
        <v>20</v>
      </c>
      <c r="K40" s="246"/>
      <c r="L40" s="245"/>
      <c r="M40" s="246"/>
      <c r="N40" s="245"/>
      <c r="O40" s="247"/>
      <c r="P40" s="234">
        <f t="shared" si="11"/>
        <v>20</v>
      </c>
      <c r="Q40" s="235"/>
      <c r="R40" s="33"/>
    </row>
    <row r="41" spans="1:18" ht="15" thickBot="1">
      <c r="A41" s="147"/>
      <c r="B41" s="82"/>
      <c r="C41" s="82"/>
      <c r="D41" s="240">
        <f>SUM(D34:E40)</f>
        <v>7</v>
      </c>
      <c r="E41" s="240"/>
      <c r="F41" s="240">
        <f>SUM(F34:G40)</f>
        <v>2</v>
      </c>
      <c r="G41" s="240"/>
      <c r="H41" s="240">
        <f>SUM(H34:I40)</f>
        <v>6</v>
      </c>
      <c r="I41" s="240"/>
      <c r="J41" s="240">
        <f>SUM(J34:K40)</f>
        <v>27</v>
      </c>
      <c r="K41" s="240"/>
      <c r="L41" s="240">
        <f>SUM(L34:M40)</f>
        <v>0</v>
      </c>
      <c r="M41" s="240"/>
      <c r="N41" s="240">
        <f>SUM(N34:O40)</f>
        <v>0</v>
      </c>
      <c r="O41" s="240"/>
      <c r="P41" s="241">
        <f t="shared" si="11"/>
        <v>42</v>
      </c>
      <c r="Q41" s="242"/>
      <c r="R41" s="148">
        <f>SUM(D41:O41)</f>
        <v>42</v>
      </c>
    </row>
    <row r="42" spans="1:18" ht="12" customHeight="1" thickTop="1">
      <c r="A42" s="253" t="s">
        <v>46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149"/>
      <c r="Q42" s="150"/>
      <c r="R42" s="151"/>
    </row>
    <row r="43" spans="1:18" ht="15">
      <c r="A43" s="255" t="s">
        <v>47</v>
      </c>
      <c r="B43" s="256"/>
      <c r="C43" s="256"/>
      <c r="D43" s="152">
        <f>SUM(D8+D9+D14+D15+D5+D7+D6+D16)</f>
        <v>61</v>
      </c>
      <c r="E43" s="152"/>
      <c r="F43" s="152">
        <f t="shared" ref="F43:N43" si="12">SUM(F8+F9+F14+F15+F5+F7+F6+F16)</f>
        <v>33</v>
      </c>
      <c r="G43" s="152"/>
      <c r="H43" s="152">
        <f t="shared" si="12"/>
        <v>80</v>
      </c>
      <c r="I43" s="152"/>
      <c r="J43" s="152">
        <f t="shared" si="12"/>
        <v>57</v>
      </c>
      <c r="K43" s="152"/>
      <c r="L43" s="152">
        <f t="shared" si="12"/>
        <v>0</v>
      </c>
      <c r="M43" s="152"/>
      <c r="N43" s="152">
        <f t="shared" si="12"/>
        <v>0</v>
      </c>
      <c r="O43" s="152"/>
      <c r="P43" s="257">
        <f>SUM(D43+F43+H43+J43+L43+N43)</f>
        <v>231</v>
      </c>
      <c r="Q43" s="258"/>
      <c r="R43" s="151"/>
    </row>
    <row r="44" spans="1:18" ht="15">
      <c r="A44" s="259" t="s">
        <v>48</v>
      </c>
      <c r="B44" s="260"/>
      <c r="C44" s="260"/>
      <c r="D44" s="152">
        <f>SUM(D10+D11+D5+D14+D15+D16+D7+D6)</f>
        <v>62</v>
      </c>
      <c r="E44" s="152"/>
      <c r="F44" s="152">
        <f t="shared" ref="F44:N44" si="13">SUM(F10+F11+F5+F14+F15+F16+F7+F6)</f>
        <v>41</v>
      </c>
      <c r="G44" s="152"/>
      <c r="H44" s="152">
        <f t="shared" si="13"/>
        <v>74</v>
      </c>
      <c r="I44" s="152"/>
      <c r="J44" s="152">
        <f t="shared" si="13"/>
        <v>68</v>
      </c>
      <c r="K44" s="152"/>
      <c r="L44" s="152">
        <f t="shared" si="13"/>
        <v>0</v>
      </c>
      <c r="M44" s="152"/>
      <c r="N44" s="152">
        <f t="shared" si="13"/>
        <v>0</v>
      </c>
      <c r="O44" s="152"/>
      <c r="P44" s="257">
        <f>SUM(D44+F44+H44+J44+L44+N44)</f>
        <v>245</v>
      </c>
      <c r="Q44" s="258"/>
      <c r="R44" s="151"/>
    </row>
    <row r="45" spans="1:18" ht="15">
      <c r="A45" s="261" t="s">
        <v>49</v>
      </c>
      <c r="B45" s="262"/>
      <c r="C45" s="262"/>
      <c r="D45" s="153">
        <f>SUM(D12+D13+D14+D15+D16+D5+D7+D6)</f>
        <v>93</v>
      </c>
      <c r="E45" s="153"/>
      <c r="F45" s="153">
        <f t="shared" ref="F45:N45" si="14">SUM(F12+F13+F14+F15+F16+F5+F7+F6)</f>
        <v>60</v>
      </c>
      <c r="G45" s="153"/>
      <c r="H45" s="153">
        <f t="shared" si="14"/>
        <v>91</v>
      </c>
      <c r="I45" s="153"/>
      <c r="J45" s="153">
        <f t="shared" si="14"/>
        <v>127</v>
      </c>
      <c r="K45" s="153"/>
      <c r="L45" s="153">
        <f t="shared" si="14"/>
        <v>0</v>
      </c>
      <c r="M45" s="153"/>
      <c r="N45" s="153">
        <f t="shared" si="14"/>
        <v>0</v>
      </c>
      <c r="O45" s="153"/>
      <c r="P45" s="263">
        <f>SUM(D45+F45+H45+J45+L45+N45)</f>
        <v>371</v>
      </c>
      <c r="Q45" s="264"/>
      <c r="R45" s="151"/>
    </row>
    <row r="46" spans="1:18">
      <c r="A46" s="154" t="s">
        <v>50</v>
      </c>
      <c r="B46" s="155"/>
      <c r="C46" s="156"/>
      <c r="D46" s="157">
        <f>SUM(D43:D45)</f>
        <v>216</v>
      </c>
      <c r="E46" s="158"/>
      <c r="F46" s="157">
        <f>SUM(F43:F45)</f>
        <v>134</v>
      </c>
      <c r="G46" s="159"/>
      <c r="H46" s="157">
        <f>SUM(H43:H45)</f>
        <v>245</v>
      </c>
      <c r="I46" s="158"/>
      <c r="J46" s="157">
        <f>SUM(J43:J45)</f>
        <v>252</v>
      </c>
      <c r="K46" s="158"/>
      <c r="L46" s="157">
        <f>SUM(L43:L45)</f>
        <v>0</v>
      </c>
      <c r="M46" s="158"/>
      <c r="N46" s="157">
        <f>SUM(N43:N45)</f>
        <v>0</v>
      </c>
      <c r="O46" s="158"/>
      <c r="P46" s="248">
        <f>SUM(P43:P45)</f>
        <v>847</v>
      </c>
      <c r="Q46" s="249"/>
      <c r="R46" s="148">
        <f>SUM(D46:N46)</f>
        <v>847</v>
      </c>
    </row>
    <row r="47" spans="1:18" ht="15">
      <c r="A47" s="160"/>
      <c r="B47" s="161"/>
      <c r="C47" s="161"/>
      <c r="D47" s="250" t="s">
        <v>51</v>
      </c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2"/>
      <c r="P47" s="161"/>
      <c r="Q47" s="161"/>
      <c r="R47" s="151"/>
    </row>
    <row r="48" spans="1:18" ht="15">
      <c r="A48" s="162" t="s">
        <v>52</v>
      </c>
      <c r="B48" s="163"/>
      <c r="C48" s="164"/>
      <c r="D48" s="165">
        <v>23</v>
      </c>
      <c r="E48" s="166"/>
      <c r="F48" s="165">
        <v>22</v>
      </c>
      <c r="G48" s="166"/>
      <c r="H48" s="165"/>
      <c r="I48" s="166"/>
      <c r="J48" s="165">
        <v>21</v>
      </c>
      <c r="K48" s="166"/>
      <c r="L48" s="165"/>
      <c r="M48" s="167"/>
      <c r="N48" s="165"/>
      <c r="O48" s="168"/>
      <c r="P48" s="169">
        <f>SUM(D48+F48+H48+J48+L48+N48)</f>
        <v>66</v>
      </c>
      <c r="Q48" s="170"/>
      <c r="R48" s="151"/>
    </row>
    <row r="49" spans="1:18" ht="15">
      <c r="A49" s="171" t="s">
        <v>53</v>
      </c>
      <c r="B49" s="172"/>
      <c r="C49" s="173"/>
      <c r="D49" s="174"/>
      <c r="E49" s="175"/>
      <c r="F49" s="174"/>
      <c r="G49" s="175"/>
      <c r="H49" s="174"/>
      <c r="I49" s="175"/>
      <c r="J49" s="174"/>
      <c r="K49" s="175"/>
      <c r="L49" s="174"/>
      <c r="M49" s="176"/>
      <c r="N49" s="174"/>
      <c r="O49" s="177"/>
      <c r="P49" s="178">
        <f>SUM(D49+F49+H49+J49+L49+N49)</f>
        <v>0</v>
      </c>
      <c r="Q49" s="179"/>
      <c r="R49" s="151"/>
    </row>
    <row r="50" spans="1:18" ht="15">
      <c r="A50" s="171" t="s">
        <v>54</v>
      </c>
      <c r="B50" s="172"/>
      <c r="C50" s="173"/>
      <c r="D50" s="174"/>
      <c r="E50" s="175"/>
      <c r="F50" s="174"/>
      <c r="G50" s="175"/>
      <c r="H50" s="174">
        <v>260</v>
      </c>
      <c r="I50" s="175"/>
      <c r="J50" s="174"/>
      <c r="K50" s="175"/>
      <c r="L50" s="174"/>
      <c r="M50" s="176"/>
      <c r="N50" s="174"/>
      <c r="O50" s="177"/>
      <c r="P50" s="178">
        <f>SUM(D50+F50+H50+J50+L50+N50)</f>
        <v>260</v>
      </c>
      <c r="Q50" s="179"/>
      <c r="R50" s="151"/>
    </row>
    <row r="51" spans="1:18" ht="15" thickBot="1">
      <c r="A51" s="180" t="s">
        <v>55</v>
      </c>
      <c r="B51" s="181"/>
      <c r="C51" s="182"/>
      <c r="D51" s="183">
        <f>SUM(D48:D50)</f>
        <v>23</v>
      </c>
      <c r="E51" s="183"/>
      <c r="F51" s="183">
        <f>SUM(F48:F50)</f>
        <v>22</v>
      </c>
      <c r="G51" s="183"/>
      <c r="H51" s="183">
        <f>SUM(H48:H50)</f>
        <v>260</v>
      </c>
      <c r="I51" s="183"/>
      <c r="J51" s="183">
        <f>SUM(J48:J50)</f>
        <v>21</v>
      </c>
      <c r="K51" s="183"/>
      <c r="L51" s="183">
        <f>SUM(L48:L50)</f>
        <v>0</v>
      </c>
      <c r="M51" s="183"/>
      <c r="N51" s="183">
        <f>SUM(N48:N50)</f>
        <v>0</v>
      </c>
      <c r="O51" s="184"/>
      <c r="P51" s="185">
        <f>SUM(P48:P50)</f>
        <v>326</v>
      </c>
      <c r="Q51" s="186"/>
      <c r="R51" s="187">
        <f>SUM(D51:O51)</f>
        <v>326</v>
      </c>
    </row>
    <row r="52" spans="1:18" ht="11.25" customHeight="1" thickTop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90"/>
    </row>
  </sheetData>
  <mergeCells count="84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A24:O24"/>
    <mergeCell ref="P24:Q24"/>
    <mergeCell ref="R26:R27"/>
    <mergeCell ref="R28:R29"/>
    <mergeCell ref="D34:E34"/>
    <mergeCell ref="F34:G34"/>
    <mergeCell ref="H34:I34"/>
    <mergeCell ref="J34:K34"/>
    <mergeCell ref="L34:M34"/>
    <mergeCell ref="N34:O34"/>
    <mergeCell ref="P34:Q34"/>
    <mergeCell ref="D35:E35"/>
    <mergeCell ref="F35:G35"/>
    <mergeCell ref="H35:I35"/>
    <mergeCell ref="J35:K35"/>
    <mergeCell ref="L35:M35"/>
    <mergeCell ref="N35:O35"/>
    <mergeCell ref="P35:Q35"/>
    <mergeCell ref="P36:Q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P38:Q38"/>
    <mergeCell ref="D39:E39"/>
    <mergeCell ref="F39:G39"/>
    <mergeCell ref="H39:I39"/>
    <mergeCell ref="J39:K39"/>
    <mergeCell ref="L39:M39"/>
    <mergeCell ref="N39:O39"/>
    <mergeCell ref="P39:Q39"/>
    <mergeCell ref="D38:E38"/>
    <mergeCell ref="F38:G38"/>
    <mergeCell ref="H38:I38"/>
    <mergeCell ref="J38:K38"/>
    <mergeCell ref="L38:M38"/>
    <mergeCell ref="N38:O38"/>
    <mergeCell ref="P40:Q40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P46:Q46"/>
    <mergeCell ref="D47:O47"/>
    <mergeCell ref="A42:O42"/>
    <mergeCell ref="A43:C43"/>
    <mergeCell ref="P43:Q43"/>
    <mergeCell ref="A44:C44"/>
    <mergeCell ref="P44:Q44"/>
    <mergeCell ref="A45:C45"/>
    <mergeCell ref="P45:Q45"/>
  </mergeCells>
  <pageMargins left="0.39370078740157483" right="0.39370078740157483" top="0.39370078740157483" bottom="0.39370078740157483" header="0.31496062992125984" footer="0.31496062992125984"/>
  <pageSetup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 AGO</vt:lpstr>
      <vt:lpstr>12 ago</vt:lpstr>
      <vt:lpstr>19 ago</vt:lpstr>
      <vt:lpstr>26 ago</vt:lpstr>
      <vt:lpstr>31 ago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2018-10-01T18:28:28Z</cp:lastPrinted>
  <dcterms:created xsi:type="dcterms:W3CDTF">2017-12-18T16:38:34Z</dcterms:created>
  <dcterms:modified xsi:type="dcterms:W3CDTF">2018-10-04T14:39:28Z</dcterms:modified>
</cp:coreProperties>
</file>