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140" yWindow="45" windowWidth="14775" windowHeight="12375"/>
  </bookViews>
  <sheets>
    <sheet name="2 sep" sheetId="43" r:id="rId1"/>
    <sheet name="9 sep" sheetId="44" r:id="rId2"/>
    <sheet name="16 sep" sheetId="45" r:id="rId3"/>
    <sheet name="23 sep" sheetId="46" r:id="rId4"/>
    <sheet name="30 sep" sheetId="47" r:id="rId5"/>
  </sheets>
  <calcPr calcId="124519"/>
</workbook>
</file>

<file path=xl/calcChain.xml><?xml version="1.0" encoding="utf-8"?>
<calcChain xmlns="http://schemas.openxmlformats.org/spreadsheetml/2006/main">
  <c r="G15" i="46"/>
  <c r="G15" i="44" l="1"/>
  <c r="N51" i="47"/>
  <c r="L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L43"/>
  <c r="J43"/>
  <c r="H43"/>
  <c r="F43"/>
  <c r="D43"/>
  <c r="N41"/>
  <c r="L41"/>
  <c r="J41"/>
  <c r="H41"/>
  <c r="F41"/>
  <c r="D41"/>
  <c r="P40"/>
  <c r="P39"/>
  <c r="P38"/>
  <c r="P37"/>
  <c r="P36"/>
  <c r="R35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20"/>
  <c r="P20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P16"/>
  <c r="P15"/>
  <c r="E15"/>
  <c r="P14"/>
  <c r="O14"/>
  <c r="O17" s="1"/>
  <c r="O23" s="1"/>
  <c r="M14"/>
  <c r="K14"/>
  <c r="I14"/>
  <c r="G14"/>
  <c r="E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P7"/>
  <c r="M7"/>
  <c r="K7"/>
  <c r="I7"/>
  <c r="G7"/>
  <c r="E7"/>
  <c r="P6"/>
  <c r="M6"/>
  <c r="K6"/>
  <c r="I6"/>
  <c r="G6"/>
  <c r="E6"/>
  <c r="P5"/>
  <c r="M5"/>
  <c r="K5"/>
  <c r="I5"/>
  <c r="G5"/>
  <c r="E5"/>
  <c r="N51" i="46"/>
  <c r="L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L43"/>
  <c r="J43"/>
  <c r="H43"/>
  <c r="F43"/>
  <c r="D43"/>
  <c r="N41"/>
  <c r="L41"/>
  <c r="J41"/>
  <c r="H41"/>
  <c r="F41"/>
  <c r="D41"/>
  <c r="P40"/>
  <c r="P39"/>
  <c r="P38"/>
  <c r="P37"/>
  <c r="P36"/>
  <c r="R35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20"/>
  <c r="P20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P16"/>
  <c r="P15"/>
  <c r="E15"/>
  <c r="P14"/>
  <c r="O14"/>
  <c r="O17" s="1"/>
  <c r="O23" s="1"/>
  <c r="M14"/>
  <c r="K14"/>
  <c r="I14"/>
  <c r="G14"/>
  <c r="E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P7"/>
  <c r="M7"/>
  <c r="K7"/>
  <c r="I7"/>
  <c r="G7"/>
  <c r="E7"/>
  <c r="P6"/>
  <c r="M6"/>
  <c r="K6"/>
  <c r="I6"/>
  <c r="G6"/>
  <c r="E6"/>
  <c r="P5"/>
  <c r="M5"/>
  <c r="K5"/>
  <c r="I5"/>
  <c r="G5"/>
  <c r="E5"/>
  <c r="N51" i="45"/>
  <c r="L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N46" s="1"/>
  <c r="L43"/>
  <c r="J43"/>
  <c r="H43"/>
  <c r="F43"/>
  <c r="D43"/>
  <c r="N41"/>
  <c r="L41"/>
  <c r="J41"/>
  <c r="H41"/>
  <c r="F41"/>
  <c r="D41"/>
  <c r="P40"/>
  <c r="P39"/>
  <c r="P38"/>
  <c r="P37"/>
  <c r="P36"/>
  <c r="R35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20"/>
  <c r="P20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P16"/>
  <c r="P15"/>
  <c r="E15"/>
  <c r="P14"/>
  <c r="O14"/>
  <c r="O17" s="1"/>
  <c r="O23" s="1"/>
  <c r="M14"/>
  <c r="K14"/>
  <c r="I14"/>
  <c r="G14"/>
  <c r="E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P7"/>
  <c r="M7"/>
  <c r="K7"/>
  <c r="I7"/>
  <c r="G7"/>
  <c r="E7"/>
  <c r="P6"/>
  <c r="M6"/>
  <c r="K6"/>
  <c r="I6"/>
  <c r="G6"/>
  <c r="E6"/>
  <c r="P5"/>
  <c r="M5"/>
  <c r="K5"/>
  <c r="I5"/>
  <c r="G5"/>
  <c r="E5"/>
  <c r="Q6" i="47" l="1"/>
  <c r="Q7"/>
  <c r="Q8"/>
  <c r="N46"/>
  <c r="Q10"/>
  <c r="R30"/>
  <c r="M17"/>
  <c r="M23" s="1"/>
  <c r="Q9"/>
  <c r="Q14"/>
  <c r="L46"/>
  <c r="Q5"/>
  <c r="Q11"/>
  <c r="J46"/>
  <c r="K17"/>
  <c r="K23" s="1"/>
  <c r="H46"/>
  <c r="Q13"/>
  <c r="I17"/>
  <c r="I23" s="1"/>
  <c r="P44"/>
  <c r="F46"/>
  <c r="Q12"/>
  <c r="R41"/>
  <c r="P41"/>
  <c r="Q33"/>
  <c r="R51"/>
  <c r="P51"/>
  <c r="E17"/>
  <c r="E23" s="1"/>
  <c r="D46"/>
  <c r="P17"/>
  <c r="P23" s="1"/>
  <c r="P45"/>
  <c r="R31"/>
  <c r="R32"/>
  <c r="R28"/>
  <c r="R26"/>
  <c r="P33"/>
  <c r="R32" i="46"/>
  <c r="N46"/>
  <c r="Q7" i="45"/>
  <c r="R51"/>
  <c r="R32"/>
  <c r="Q9"/>
  <c r="M17" i="46"/>
  <c r="M23" s="1"/>
  <c r="L46"/>
  <c r="J46"/>
  <c r="K17"/>
  <c r="K23" s="1"/>
  <c r="Q12"/>
  <c r="Q11"/>
  <c r="H46"/>
  <c r="I17"/>
  <c r="I23" s="1"/>
  <c r="Q6"/>
  <c r="Q5"/>
  <c r="Q10"/>
  <c r="F46"/>
  <c r="Q9"/>
  <c r="G17"/>
  <c r="G23" s="1"/>
  <c r="Q8"/>
  <c r="Q14"/>
  <c r="P45"/>
  <c r="Q13"/>
  <c r="R41"/>
  <c r="R31"/>
  <c r="Q33"/>
  <c r="P41"/>
  <c r="P44"/>
  <c r="P17"/>
  <c r="P23" s="1"/>
  <c r="R30"/>
  <c r="R28"/>
  <c r="R26"/>
  <c r="R51"/>
  <c r="P51"/>
  <c r="P51" i="45"/>
  <c r="E17"/>
  <c r="E23" s="1"/>
  <c r="D46"/>
  <c r="L46"/>
  <c r="M17"/>
  <c r="M23" s="1"/>
  <c r="Q6"/>
  <c r="Q11"/>
  <c r="J46"/>
  <c r="K17"/>
  <c r="K23" s="1"/>
  <c r="R31"/>
  <c r="R28"/>
  <c r="I17"/>
  <c r="I23" s="1"/>
  <c r="Q14"/>
  <c r="H46"/>
  <c r="Q10"/>
  <c r="P44"/>
  <c r="P43"/>
  <c r="G17"/>
  <c r="G23" s="1"/>
  <c r="Q13"/>
  <c r="P17"/>
  <c r="P23" s="1"/>
  <c r="F46"/>
  <c r="Q12"/>
  <c r="P45"/>
  <c r="P41"/>
  <c r="Q33"/>
  <c r="R30"/>
  <c r="R26"/>
  <c r="P33"/>
  <c r="G17" i="47"/>
  <c r="G23" s="1"/>
  <c r="P43"/>
  <c r="Q7" i="46"/>
  <c r="P43"/>
  <c r="E17"/>
  <c r="E23" s="1"/>
  <c r="P33"/>
  <c r="D46"/>
  <c r="Q5" i="45"/>
  <c r="R41"/>
  <c r="Q8"/>
  <c r="N51" i="44"/>
  <c r="L51"/>
  <c r="J51"/>
  <c r="H51"/>
  <c r="F51"/>
  <c r="D51"/>
  <c r="P50"/>
  <c r="P49"/>
  <c r="P48"/>
  <c r="P51" s="1"/>
  <c r="N45"/>
  <c r="L45"/>
  <c r="J45"/>
  <c r="H45"/>
  <c r="F45"/>
  <c r="D45"/>
  <c r="N44"/>
  <c r="L44"/>
  <c r="J44"/>
  <c r="H44"/>
  <c r="F44"/>
  <c r="D44"/>
  <c r="N43"/>
  <c r="L43"/>
  <c r="J43"/>
  <c r="H43"/>
  <c r="F43"/>
  <c r="D43"/>
  <c r="N41"/>
  <c r="L41"/>
  <c r="J41"/>
  <c r="H41"/>
  <c r="F41"/>
  <c r="D41"/>
  <c r="P40"/>
  <c r="P39"/>
  <c r="P38"/>
  <c r="P37"/>
  <c r="P36"/>
  <c r="R35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20"/>
  <c r="P20"/>
  <c r="Q19"/>
  <c r="P19"/>
  <c r="Q18"/>
  <c r="P18"/>
  <c r="N17"/>
  <c r="N23" s="1"/>
  <c r="N52" s="1"/>
  <c r="L17"/>
  <c r="L23" s="1"/>
  <c r="L52" s="1"/>
  <c r="J17"/>
  <c r="J23" s="1"/>
  <c r="J52" s="1"/>
  <c r="H17"/>
  <c r="H23" s="1"/>
  <c r="H52" s="1"/>
  <c r="F17"/>
  <c r="F23" s="1"/>
  <c r="F52" s="1"/>
  <c r="D17"/>
  <c r="D23" s="1"/>
  <c r="D52" s="1"/>
  <c r="P16"/>
  <c r="P15"/>
  <c r="E15"/>
  <c r="P14"/>
  <c r="O14"/>
  <c r="O17" s="1"/>
  <c r="O23" s="1"/>
  <c r="M14"/>
  <c r="K14"/>
  <c r="I14"/>
  <c r="G14"/>
  <c r="E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P7"/>
  <c r="M7"/>
  <c r="K7"/>
  <c r="I7"/>
  <c r="G7"/>
  <c r="E7"/>
  <c r="P6"/>
  <c r="M6"/>
  <c r="K6"/>
  <c r="I6"/>
  <c r="G6"/>
  <c r="E6"/>
  <c r="P5"/>
  <c r="M5"/>
  <c r="K5"/>
  <c r="I5"/>
  <c r="G5"/>
  <c r="E5"/>
  <c r="N51" i="43"/>
  <c r="L51"/>
  <c r="J51"/>
  <c r="H51"/>
  <c r="F51"/>
  <c r="D51"/>
  <c r="P50"/>
  <c r="P49"/>
  <c r="P48"/>
  <c r="P51" s="1"/>
  <c r="N45"/>
  <c r="L45"/>
  <c r="J45"/>
  <c r="H45"/>
  <c r="F45"/>
  <c r="D45"/>
  <c r="N44"/>
  <c r="L44"/>
  <c r="J44"/>
  <c r="J46" s="1"/>
  <c r="H44"/>
  <c r="F44"/>
  <c r="D44"/>
  <c r="N43"/>
  <c r="L43"/>
  <c r="J43"/>
  <c r="H43"/>
  <c r="F43"/>
  <c r="F46" s="1"/>
  <c r="D43"/>
  <c r="N41"/>
  <c r="L41"/>
  <c r="J41"/>
  <c r="H41"/>
  <c r="F41"/>
  <c r="D41"/>
  <c r="P40"/>
  <c r="P39"/>
  <c r="P38"/>
  <c r="P37"/>
  <c r="P36"/>
  <c r="R35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20"/>
  <c r="P20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P16"/>
  <c r="P15"/>
  <c r="E15"/>
  <c r="P14"/>
  <c r="O14"/>
  <c r="O17" s="1"/>
  <c r="O23" s="1"/>
  <c r="M14"/>
  <c r="K14"/>
  <c r="I14"/>
  <c r="G14"/>
  <c r="E14"/>
  <c r="P13"/>
  <c r="M13"/>
  <c r="K13"/>
  <c r="I13"/>
  <c r="G13"/>
  <c r="E13"/>
  <c r="P12"/>
  <c r="M12"/>
  <c r="K12"/>
  <c r="I12"/>
  <c r="G12"/>
  <c r="E12"/>
  <c r="P11"/>
  <c r="M11"/>
  <c r="K11"/>
  <c r="I11"/>
  <c r="G11"/>
  <c r="E11"/>
  <c r="P10"/>
  <c r="M10"/>
  <c r="K10"/>
  <c r="I10"/>
  <c r="G10"/>
  <c r="E10"/>
  <c r="P9"/>
  <c r="M9"/>
  <c r="K9"/>
  <c r="I9"/>
  <c r="G9"/>
  <c r="E9"/>
  <c r="P8"/>
  <c r="M8"/>
  <c r="K8"/>
  <c r="I8"/>
  <c r="G8"/>
  <c r="E8"/>
  <c r="P7"/>
  <c r="M7"/>
  <c r="K7"/>
  <c r="I7"/>
  <c r="G7"/>
  <c r="E7"/>
  <c r="P6"/>
  <c r="M6"/>
  <c r="K6"/>
  <c r="I6"/>
  <c r="G6"/>
  <c r="E6"/>
  <c r="P5"/>
  <c r="M5"/>
  <c r="K5"/>
  <c r="I5"/>
  <c r="G5"/>
  <c r="G17" s="1"/>
  <c r="G23" s="1"/>
  <c r="E5"/>
  <c r="R46" i="47" l="1"/>
  <c r="Q17"/>
  <c r="Q23" s="1"/>
  <c r="R33"/>
  <c r="P46"/>
  <c r="Q7" i="44"/>
  <c r="P52"/>
  <c r="R28"/>
  <c r="R32"/>
  <c r="N46"/>
  <c r="R51" i="43"/>
  <c r="Q8"/>
  <c r="Q5"/>
  <c r="R46" i="46"/>
  <c r="Q17"/>
  <c r="Q23" s="1"/>
  <c r="R33"/>
  <c r="P46"/>
  <c r="R46" i="45"/>
  <c r="R33"/>
  <c r="P46"/>
  <c r="Q17"/>
  <c r="Q23" s="1"/>
  <c r="Q9" i="44"/>
  <c r="L46"/>
  <c r="M17"/>
  <c r="M23" s="1"/>
  <c r="J46"/>
  <c r="K17"/>
  <c r="K23" s="1"/>
  <c r="I17"/>
  <c r="I23" s="1"/>
  <c r="Q11"/>
  <c r="H46"/>
  <c r="R31"/>
  <c r="G17"/>
  <c r="G23" s="1"/>
  <c r="P45"/>
  <c r="Q6"/>
  <c r="Q5"/>
  <c r="Q10"/>
  <c r="F46"/>
  <c r="Q14"/>
  <c r="Q13"/>
  <c r="P41"/>
  <c r="Q33"/>
  <c r="Q8"/>
  <c r="D46"/>
  <c r="P44"/>
  <c r="P17"/>
  <c r="P23" s="1"/>
  <c r="Q12"/>
  <c r="R30"/>
  <c r="R26"/>
  <c r="R51"/>
  <c r="Q9" i="43"/>
  <c r="K17"/>
  <c r="K23" s="1"/>
  <c r="R41"/>
  <c r="Q13"/>
  <c r="Q6"/>
  <c r="I17"/>
  <c r="I23" s="1"/>
  <c r="Q10"/>
  <c r="Q11"/>
  <c r="Q14"/>
  <c r="L46"/>
  <c r="P43"/>
  <c r="P17"/>
  <c r="P23" s="1"/>
  <c r="M17"/>
  <c r="M23" s="1"/>
  <c r="Q12"/>
  <c r="P41"/>
  <c r="R31"/>
  <c r="R30"/>
  <c r="N46"/>
  <c r="P44"/>
  <c r="P45"/>
  <c r="R28"/>
  <c r="R32"/>
  <c r="Q33"/>
  <c r="R26"/>
  <c r="R41" i="44"/>
  <c r="P43"/>
  <c r="E17"/>
  <c r="E23" s="1"/>
  <c r="P33"/>
  <c r="H46" i="43"/>
  <c r="Q7"/>
  <c r="E17"/>
  <c r="E23" s="1"/>
  <c r="P33"/>
  <c r="D46"/>
  <c r="Q17" l="1"/>
  <c r="Q23" s="1"/>
  <c r="R33" i="44"/>
  <c r="P46"/>
  <c r="R46"/>
  <c r="Q17"/>
  <c r="Q23" s="1"/>
  <c r="R46" i="43"/>
  <c r="P46"/>
  <c r="R33"/>
</calcChain>
</file>

<file path=xl/comments1.xml><?xml version="1.0" encoding="utf-8"?>
<comments xmlns="http://schemas.openxmlformats.org/spreadsheetml/2006/main">
  <authors>
    <author>x</author>
  </authors>
  <commentList>
    <comment ref="L35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Polonia</t>
        </r>
      </text>
    </comment>
  </commentList>
</comments>
</file>

<file path=xl/comments2.xml><?xml version="1.0" encoding="utf-8"?>
<comments xmlns="http://schemas.openxmlformats.org/spreadsheetml/2006/main">
  <authors>
    <author>x</author>
  </authors>
  <commentList>
    <comment ref="D35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6 de Colombia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4 Colombianos
2 de Costa Rica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Australia</t>
        </r>
      </text>
    </comment>
    <comment ref="L48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Taller de Apreciación de arte niños del 8 de sep al 10 de nov Sabados de 10 a 13 horas.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Desayunos por la cultura Conf. M.H. María Isabel Sen "Paralelismos Plásticos en México"</t>
        </r>
      </text>
    </comment>
    <comment ref="H50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"Zarzuela"  cía del Tec II</t>
        </r>
      </text>
    </comment>
  </commentList>
</comments>
</file>

<file path=xl/comments3.xml><?xml version="1.0" encoding="utf-8"?>
<comments xmlns="http://schemas.openxmlformats.org/spreadsheetml/2006/main">
  <authors>
    <author>x</author>
  </authors>
  <commentList>
    <comment ref="F35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2 Arizona
1 Israel
1 USA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Londres</t>
        </r>
      </text>
    </comment>
    <comment ref="L48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Taller apreciación de Arte Bancomer</t>
        </r>
      </text>
    </comment>
    <comment ref="H50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Mariachi Nuevo Chihuahua</t>
        </r>
      </text>
    </comment>
  </commentList>
</comments>
</file>

<file path=xl/comments4.xml><?xml version="1.0" encoding="utf-8"?>
<comments xmlns="http://schemas.openxmlformats.org/spreadsheetml/2006/main">
  <authors>
    <author>x</author>
  </authors>
  <commentList>
    <comment ref="F35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10 España
1 Colorado USA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Denver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9 España
1 Colombia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Brasil</t>
        </r>
      </text>
    </comment>
    <comment ref="L48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Taler Apreciación de arte Bancomer  10
Taller de robótica  7 del 22 de sep al 27 de oct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IMPLAN</t>
        </r>
      </text>
    </comment>
    <comment ref="J49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Aniversario Colegio Palmore</t>
        </r>
      </text>
    </comment>
    <comment ref="H50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Alegro Orquesta de Cuerdas</t>
        </r>
      </text>
    </comment>
  </commentList>
</comments>
</file>

<file path=xl/comments5.xml><?xml version="1.0" encoding="utf-8"?>
<comments xmlns="http://schemas.openxmlformats.org/spreadsheetml/2006/main">
  <authors>
    <author>x</author>
  </authors>
  <commentList>
    <comment ref="D35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España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Francia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Francia</t>
        </r>
      </text>
    </comment>
    <comment ref="L40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BBVA Bancomer</t>
        </r>
      </text>
    </comment>
    <comment ref="J48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Taller Arte y Recrearte en viernes.</t>
        </r>
      </text>
    </comment>
    <comment ref="L48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Apreciación del arte y pintura para niños   11
Taller Robótica          6</t>
        </r>
      </text>
    </comment>
    <comment ref="J49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Inauguración Exposición Fotografía del INAH.El explorador del Noroeste de Chihuahua Carl Lumholtz. (1890-1898) Arqueología y Ednografía de la Sierra.</t>
        </r>
      </text>
    </comment>
    <comment ref="H50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Concierto Un Lugarcito para Todos. Con Manuel Rosales</t>
        </r>
      </text>
    </comment>
  </commentList>
</comments>
</file>

<file path=xl/sharedStrings.xml><?xml version="1.0" encoding="utf-8"?>
<sst xmlns="http://schemas.openxmlformats.org/spreadsheetml/2006/main" count="476" uniqueCount="63">
  <si>
    <t xml:space="preserve">DESGLOCE DE INGRESOS POR VISITAS A MUSEOGRAFÍA </t>
  </si>
  <si>
    <t>INFORME DIARIO</t>
  </si>
  <si>
    <t>Total por semana</t>
  </si>
  <si>
    <t>lunes</t>
  </si>
  <si>
    <t>miércoles</t>
  </si>
  <si>
    <t>jueves</t>
  </si>
  <si>
    <t>viernes</t>
  </si>
  <si>
    <t>sábado</t>
  </si>
  <si>
    <t>domingo</t>
  </si>
  <si>
    <t>visitas</t>
  </si>
  <si>
    <t xml:space="preserve">importe </t>
  </si>
  <si>
    <t>Visitas</t>
  </si>
  <si>
    <t>importe</t>
  </si>
  <si>
    <t>General            *</t>
  </si>
  <si>
    <t>$</t>
  </si>
  <si>
    <t>General con descuento</t>
  </si>
  <si>
    <t>FECHAC</t>
  </si>
  <si>
    <t>Exp. Patrimonial</t>
  </si>
  <si>
    <t>Exp- Temporal</t>
  </si>
  <si>
    <t>Museo de Sitio</t>
  </si>
  <si>
    <t>Gratis</t>
  </si>
  <si>
    <t>Gratis Domingo.</t>
  </si>
  <si>
    <t>TOTAL  BOLETAJE</t>
  </si>
  <si>
    <t>Ingresos por Talleres</t>
  </si>
  <si>
    <t>Ingresos por Libros</t>
  </si>
  <si>
    <t>Ingresos por eventos</t>
  </si>
  <si>
    <t>Ingresos Museo en Noche</t>
  </si>
  <si>
    <t>Ingresos por Fotografías</t>
  </si>
  <si>
    <t xml:space="preserve"> INGRESOS TOTALES</t>
  </si>
  <si>
    <t>DESGLOCE DE VISITANTES A MUSEOGRAFÍA</t>
  </si>
  <si>
    <t>Totales</t>
  </si>
  <si>
    <t>GT</t>
  </si>
  <si>
    <t>gratis</t>
  </si>
  <si>
    <t>NIÑOS                   (de 4 a 6 años)</t>
  </si>
  <si>
    <t>PRIMARIA              (6 A 12 años )</t>
  </si>
  <si>
    <t>SECUNDARIA      (13 A 15 años)</t>
  </si>
  <si>
    <t>BACHILLERATO  (16 A 18 años)</t>
  </si>
  <si>
    <t>PROFESIONAL    (18 A 25 años)</t>
  </si>
  <si>
    <t>ADULTOS             (26 A 60 años)</t>
  </si>
  <si>
    <t>ADULTOS MAYORES (INAPAM)</t>
  </si>
  <si>
    <t>CAPACIDADES DIFERENTES</t>
  </si>
  <si>
    <t>EXTRANJEROS</t>
  </si>
  <si>
    <t>MAESTROS</t>
  </si>
  <si>
    <t>RARÁMURIS</t>
  </si>
  <si>
    <t>GUIAS</t>
  </si>
  <si>
    <t>LUCES EN LAS SOMBRAS</t>
  </si>
  <si>
    <t>FRECUENCIA DE VISITAS A EXPOSICIONES</t>
  </si>
  <si>
    <t xml:space="preserve">EXPO PATRIMONIAL </t>
  </si>
  <si>
    <t>EXPO TEMPORAL</t>
  </si>
  <si>
    <t>MUSEO DE SITIO</t>
  </si>
  <si>
    <t>TOTALES</t>
  </si>
  <si>
    <t>ASISTENCIA A EVENTOS CULTURALES</t>
  </si>
  <si>
    <t>Talleres</t>
  </si>
  <si>
    <t>Eventos CCh</t>
  </si>
  <si>
    <t>Jueves de puertas abiertas</t>
  </si>
  <si>
    <t>Total eventos</t>
  </si>
  <si>
    <t>Paquete familiar   *  (5 pnas)</t>
  </si>
  <si>
    <t>(13)</t>
  </si>
  <si>
    <t>(2)</t>
  </si>
  <si>
    <t>(10)</t>
  </si>
  <si>
    <t>Luces en las sobras/los otros inquilinos</t>
  </si>
  <si>
    <t>(8)</t>
  </si>
  <si>
    <t>(17)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</si>
</sst>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#,##0.00\ _€"/>
    <numFmt numFmtId="166" formatCode="#,##0\ _€"/>
  </numFmts>
  <fonts count="30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8"/>
      <color indexed="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/>
    <xf numFmtId="0" fontId="2" fillId="0" borderId="5" xfId="0" applyFont="1" applyBorder="1"/>
    <xf numFmtId="0" fontId="7" fillId="0" borderId="7" xfId="0" applyFont="1" applyBorder="1" applyAlignment="1">
      <alignment horizontal="center"/>
    </xf>
    <xf numFmtId="165" fontId="7" fillId="0" borderId="7" xfId="0" applyNumberFormat="1" applyFont="1" applyBorder="1" applyAlignment="1"/>
    <xf numFmtId="0" fontId="2" fillId="0" borderId="10" xfId="0" applyFont="1" applyBorder="1"/>
    <xf numFmtId="0" fontId="10" fillId="0" borderId="11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8" fillId="0" borderId="11" xfId="0" applyFont="1" applyFill="1" applyBorder="1"/>
    <xf numFmtId="0" fontId="12" fillId="0" borderId="7" xfId="0" applyFont="1" applyBorder="1"/>
    <xf numFmtId="165" fontId="11" fillId="0" borderId="7" xfId="0" applyNumberFormat="1" applyFont="1" applyBorder="1" applyAlignment="1"/>
    <xf numFmtId="1" fontId="13" fillId="0" borderId="13" xfId="0" applyNumberFormat="1" applyFont="1" applyBorder="1" applyAlignment="1">
      <alignment horizontal="center"/>
    </xf>
    <xf numFmtId="165" fontId="13" fillId="0" borderId="13" xfId="0" applyNumberFormat="1" applyFont="1" applyBorder="1" applyAlignment="1">
      <alignment horizontal="right"/>
    </xf>
    <xf numFmtId="2" fontId="13" fillId="0" borderId="13" xfId="0" applyNumberFormat="1" applyFont="1" applyBorder="1" applyAlignment="1">
      <alignment horizontal="right"/>
    </xf>
    <xf numFmtId="0" fontId="2" fillId="0" borderId="14" xfId="0" applyFont="1" applyBorder="1"/>
    <xf numFmtId="1" fontId="13" fillId="0" borderId="15" xfId="0" applyNumberFormat="1" applyFont="1" applyBorder="1" applyAlignment="1">
      <alignment horizontal="center"/>
    </xf>
    <xf numFmtId="165" fontId="13" fillId="0" borderId="16" xfId="0" applyNumberFormat="1" applyFont="1" applyBorder="1" applyAlignment="1">
      <alignment horizontal="right"/>
    </xf>
    <xf numFmtId="1" fontId="13" fillId="0" borderId="7" xfId="0" applyNumberFormat="1" applyFont="1" applyBorder="1" applyAlignment="1">
      <alignment horizontal="center"/>
    </xf>
    <xf numFmtId="0" fontId="14" fillId="0" borderId="14" xfId="0" applyFont="1" applyBorder="1"/>
    <xf numFmtId="1" fontId="13" fillId="0" borderId="6" xfId="0" applyNumberFormat="1" applyFont="1" applyBorder="1" applyAlignment="1">
      <alignment horizontal="center"/>
    </xf>
    <xf numFmtId="0" fontId="5" fillId="0" borderId="11" xfId="0" applyFont="1" applyFill="1" applyBorder="1"/>
    <xf numFmtId="0" fontId="10" fillId="0" borderId="7" xfId="0" applyFont="1" applyBorder="1"/>
    <xf numFmtId="165" fontId="6" fillId="0" borderId="7" xfId="0" applyNumberFormat="1" applyFont="1" applyBorder="1" applyAlignment="1"/>
    <xf numFmtId="1" fontId="15" fillId="0" borderId="7" xfId="0" applyNumberFormat="1" applyFont="1" applyBorder="1" applyAlignment="1">
      <alignment horizontal="center"/>
    </xf>
    <xf numFmtId="165" fontId="15" fillId="0" borderId="13" xfId="0" applyNumberFormat="1" applyFont="1" applyBorder="1" applyAlignment="1">
      <alignment horizontal="right"/>
    </xf>
    <xf numFmtId="2" fontId="15" fillId="0" borderId="13" xfId="0" applyNumberFormat="1" applyFont="1" applyBorder="1" applyAlignment="1">
      <alignment horizontal="right"/>
    </xf>
    <xf numFmtId="0" fontId="16" fillId="0" borderId="14" xfId="0" applyFont="1" applyBorder="1"/>
    <xf numFmtId="1" fontId="15" fillId="0" borderId="6" xfId="0" applyNumberFormat="1" applyFont="1" applyBorder="1" applyAlignment="1">
      <alignment horizontal="center"/>
    </xf>
    <xf numFmtId="165" fontId="15" fillId="0" borderId="16" xfId="0" applyNumberFormat="1" applyFont="1" applyBorder="1" applyAlignment="1">
      <alignment horizontal="right"/>
    </xf>
    <xf numFmtId="0" fontId="16" fillId="0" borderId="10" xfId="0" applyFont="1" applyBorder="1"/>
    <xf numFmtId="0" fontId="16" fillId="0" borderId="0" xfId="0" applyFont="1"/>
    <xf numFmtId="1" fontId="13" fillId="0" borderId="11" xfId="0" applyNumberFormat="1" applyFont="1" applyBorder="1" applyAlignment="1">
      <alignment horizontal="center"/>
    </xf>
    <xf numFmtId="165" fontId="13" fillId="0" borderId="17" xfId="0" applyNumberFormat="1" applyFont="1" applyBorder="1" applyAlignment="1">
      <alignment horizontal="right"/>
    </xf>
    <xf numFmtId="0" fontId="8" fillId="3" borderId="11" xfId="0" applyFont="1" applyFill="1" applyBorder="1"/>
    <xf numFmtId="0" fontId="12" fillId="3" borderId="7" xfId="0" applyFont="1" applyFill="1" applyBorder="1"/>
    <xf numFmtId="165" fontId="11" fillId="3" borderId="7" xfId="0" applyNumberFormat="1" applyFont="1" applyFill="1" applyBorder="1" applyAlignment="1"/>
    <xf numFmtId="1" fontId="13" fillId="3" borderId="7" xfId="0" applyNumberFormat="1" applyFont="1" applyFill="1" applyBorder="1" applyAlignment="1">
      <alignment horizontal="center"/>
    </xf>
    <xf numFmtId="165" fontId="13" fillId="3" borderId="13" xfId="0" applyNumberFormat="1" applyFont="1" applyFill="1" applyBorder="1" applyAlignment="1">
      <alignment horizontal="right"/>
    </xf>
    <xf numFmtId="2" fontId="13" fillId="3" borderId="13" xfId="0" applyNumberFormat="1" applyFont="1" applyFill="1" applyBorder="1" applyAlignment="1">
      <alignment horizontal="right"/>
    </xf>
    <xf numFmtId="0" fontId="2" fillId="3" borderId="14" xfId="0" applyFont="1" applyFill="1" applyBorder="1"/>
    <xf numFmtId="1" fontId="13" fillId="3" borderId="11" xfId="0" applyNumberFormat="1" applyFont="1" applyFill="1" applyBorder="1" applyAlignment="1">
      <alignment horizontal="center"/>
    </xf>
    <xf numFmtId="165" fontId="13" fillId="3" borderId="17" xfId="0" applyNumberFormat="1" applyFont="1" applyFill="1" applyBorder="1" applyAlignment="1">
      <alignment horizontal="right"/>
    </xf>
    <xf numFmtId="165" fontId="11" fillId="3" borderId="7" xfId="0" applyNumberFormat="1" applyFont="1" applyFill="1" applyBorder="1" applyAlignment="1">
      <alignment horizontal="right"/>
    </xf>
    <xf numFmtId="165" fontId="11" fillId="0" borderId="7" xfId="0" applyNumberFormat="1" applyFont="1" applyBorder="1" applyAlignment="1">
      <alignment horizontal="right"/>
    </xf>
    <xf numFmtId="165" fontId="13" fillId="0" borderId="7" xfId="0" applyNumberFormat="1" applyFont="1" applyBorder="1" applyAlignment="1">
      <alignment horizontal="right"/>
    </xf>
    <xf numFmtId="0" fontId="12" fillId="0" borderId="7" xfId="0" applyFont="1" applyFill="1" applyBorder="1"/>
    <xf numFmtId="165" fontId="11" fillId="0" borderId="7" xfId="0" applyNumberFormat="1" applyFont="1" applyFill="1" applyBorder="1" applyAlignment="1"/>
    <xf numFmtId="1" fontId="13" fillId="0" borderId="18" xfId="0" applyNumberFormat="1" applyFont="1" applyFill="1" applyBorder="1" applyAlignment="1">
      <alignment horizontal="center"/>
    </xf>
    <xf numFmtId="165" fontId="13" fillId="0" borderId="18" xfId="0" applyNumberFormat="1" applyFont="1" applyFill="1" applyBorder="1" applyAlignment="1">
      <alignment horizontal="right"/>
    </xf>
    <xf numFmtId="2" fontId="13" fillId="0" borderId="18" xfId="0" applyNumberFormat="1" applyFont="1" applyFill="1" applyBorder="1" applyAlignment="1">
      <alignment horizontal="right"/>
    </xf>
    <xf numFmtId="1" fontId="13" fillId="0" borderId="19" xfId="0" applyNumberFormat="1" applyFont="1" applyFill="1" applyBorder="1" applyAlignment="1">
      <alignment horizontal="center"/>
    </xf>
    <xf numFmtId="0" fontId="8" fillId="0" borderId="19" xfId="0" applyFont="1" applyFill="1" applyBorder="1"/>
    <xf numFmtId="0" fontId="17" fillId="0" borderId="18" xfId="0" applyFont="1" applyBorder="1"/>
    <xf numFmtId="1" fontId="2" fillId="0" borderId="18" xfId="0" applyNumberFormat="1" applyFont="1" applyBorder="1"/>
    <xf numFmtId="165" fontId="13" fillId="0" borderId="18" xfId="0" applyNumberFormat="1" applyFont="1" applyBorder="1" applyAlignment="1">
      <alignment horizontal="right"/>
    </xf>
    <xf numFmtId="0" fontId="2" fillId="0" borderId="18" xfId="0" applyFont="1" applyBorder="1"/>
    <xf numFmtId="1" fontId="2" fillId="0" borderId="18" xfId="0" applyNumberFormat="1" applyFont="1" applyBorder="1" applyAlignment="1">
      <alignment horizontal="center"/>
    </xf>
    <xf numFmtId="0" fontId="2" fillId="0" borderId="20" xfId="0" applyFont="1" applyBorder="1"/>
    <xf numFmtId="165" fontId="13" fillId="0" borderId="21" xfId="0" applyNumberFormat="1" applyFont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0" fontId="17" fillId="0" borderId="23" xfId="0" applyFont="1" applyBorder="1"/>
    <xf numFmtId="1" fontId="18" fillId="0" borderId="23" xfId="0" applyNumberFormat="1" applyFont="1" applyBorder="1"/>
    <xf numFmtId="165" fontId="15" fillId="0" borderId="23" xfId="0" applyNumberFormat="1" applyFont="1" applyBorder="1" applyAlignment="1">
      <alignment horizontal="right"/>
    </xf>
    <xf numFmtId="1" fontId="15" fillId="0" borderId="23" xfId="0" applyNumberFormat="1" applyFont="1" applyBorder="1" applyAlignment="1">
      <alignment horizontal="right"/>
    </xf>
    <xf numFmtId="1" fontId="15" fillId="0" borderId="23" xfId="0" applyNumberFormat="1" applyFont="1" applyBorder="1" applyAlignment="1">
      <alignment horizontal="center"/>
    </xf>
    <xf numFmtId="165" fontId="15" fillId="0" borderId="24" xfId="0" applyNumberFormat="1" applyFont="1" applyBorder="1" applyAlignment="1">
      <alignment horizontal="right"/>
    </xf>
    <xf numFmtId="1" fontId="15" fillId="0" borderId="22" xfId="0" applyNumberFormat="1" applyFont="1" applyBorder="1" applyAlignment="1">
      <alignment horizontal="center"/>
    </xf>
    <xf numFmtId="165" fontId="15" fillId="0" borderId="25" xfId="0" applyNumberFormat="1" applyFont="1" applyBorder="1" applyAlignment="1">
      <alignment horizontal="right"/>
    </xf>
    <xf numFmtId="0" fontId="8" fillId="0" borderId="3" xfId="0" applyFont="1" applyFill="1" applyBorder="1"/>
    <xf numFmtId="0" fontId="17" fillId="0" borderId="3" xfId="0" applyFont="1" applyBorder="1"/>
    <xf numFmtId="1" fontId="19" fillId="0" borderId="3" xfId="0" applyNumberFormat="1" applyFont="1" applyBorder="1"/>
    <xf numFmtId="165" fontId="13" fillId="0" borderId="3" xfId="0" applyNumberFormat="1" applyFont="1" applyBorder="1" applyAlignment="1">
      <alignment horizontal="right"/>
    </xf>
    <xf numFmtId="1" fontId="19" fillId="0" borderId="3" xfId="0" applyNumberFormat="1" applyFont="1" applyBorder="1" applyAlignment="1">
      <alignment horizontal="center"/>
    </xf>
    <xf numFmtId="0" fontId="19" fillId="0" borderId="3" xfId="0" applyFont="1" applyBorder="1"/>
    <xf numFmtId="166" fontId="19" fillId="0" borderId="3" xfId="0" applyNumberFormat="1" applyFont="1" applyBorder="1"/>
    <xf numFmtId="1" fontId="13" fillId="0" borderId="3" xfId="0" applyNumberFormat="1" applyFont="1" applyFill="1" applyBorder="1" applyAlignment="1">
      <alignment horizontal="center"/>
    </xf>
    <xf numFmtId="165" fontId="13" fillId="0" borderId="26" xfId="0" applyNumberFormat="1" applyFont="1" applyBorder="1" applyAlignment="1">
      <alignment horizontal="right"/>
    </xf>
    <xf numFmtId="0" fontId="8" fillId="0" borderId="7" xfId="0" applyFont="1" applyFill="1" applyBorder="1"/>
    <xf numFmtId="0" fontId="17" fillId="0" borderId="7" xfId="0" applyFont="1" applyBorder="1"/>
    <xf numFmtId="1" fontId="19" fillId="0" borderId="7" xfId="0" applyNumberFormat="1" applyFont="1" applyBorder="1"/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/>
    <xf numFmtId="1" fontId="13" fillId="0" borderId="7" xfId="0" applyNumberFormat="1" applyFont="1" applyFill="1" applyBorder="1" applyAlignment="1">
      <alignment horizontal="center"/>
    </xf>
    <xf numFmtId="0" fontId="8" fillId="0" borderId="18" xfId="0" applyFont="1" applyFill="1" applyBorder="1"/>
    <xf numFmtId="1" fontId="19" fillId="0" borderId="18" xfId="0" applyNumberFormat="1" applyFont="1" applyBorder="1"/>
    <xf numFmtId="1" fontId="13" fillId="0" borderId="18" xfId="0" applyNumberFormat="1" applyFont="1" applyBorder="1" applyAlignment="1">
      <alignment horizontal="center"/>
    </xf>
    <xf numFmtId="1" fontId="13" fillId="0" borderId="18" xfId="0" applyNumberFormat="1" applyFont="1" applyBorder="1" applyAlignment="1">
      <alignment horizontal="right"/>
    </xf>
    <xf numFmtId="1" fontId="13" fillId="0" borderId="27" xfId="0" applyNumberFormat="1" applyFont="1" applyFill="1" applyBorder="1" applyAlignment="1">
      <alignment horizontal="center"/>
    </xf>
    <xf numFmtId="165" fontId="13" fillId="0" borderId="28" xfId="0" applyNumberFormat="1" applyFont="1" applyBorder="1" applyAlignment="1">
      <alignment horizontal="right"/>
    </xf>
    <xf numFmtId="0" fontId="5" fillId="0" borderId="29" xfId="0" applyFont="1" applyFill="1" applyBorder="1" applyAlignment="1">
      <alignment horizontal="right"/>
    </xf>
    <xf numFmtId="0" fontId="17" fillId="0" borderId="30" xfId="0" applyFont="1" applyBorder="1"/>
    <xf numFmtId="1" fontId="6" fillId="0" borderId="31" xfId="0" applyNumberFormat="1" applyFont="1" applyFill="1" applyBorder="1" applyAlignment="1">
      <alignment horizontal="right"/>
    </xf>
    <xf numFmtId="165" fontId="6" fillId="0" borderId="31" xfId="0" applyNumberFormat="1" applyFont="1" applyFill="1" applyBorder="1" applyAlignment="1">
      <alignment horizontal="right"/>
    </xf>
    <xf numFmtId="1" fontId="6" fillId="0" borderId="31" xfId="0" applyNumberFormat="1" applyFont="1" applyFill="1" applyBorder="1" applyAlignment="1">
      <alignment horizontal="center"/>
    </xf>
    <xf numFmtId="1" fontId="6" fillId="0" borderId="32" xfId="0" applyNumberFormat="1" applyFont="1" applyFill="1" applyBorder="1" applyAlignment="1">
      <alignment horizontal="center"/>
    </xf>
    <xf numFmtId="0" fontId="10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10" fillId="0" borderId="40" xfId="0" applyFont="1" applyBorder="1" applyAlignment="1">
      <alignment vertical="center"/>
    </xf>
    <xf numFmtId="0" fontId="9" fillId="0" borderId="11" xfId="0" applyFont="1" applyBorder="1" applyAlignment="1">
      <alignment horizontal="left"/>
    </xf>
    <xf numFmtId="0" fontId="21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9" fillId="0" borderId="11" xfId="0" applyFont="1" applyBorder="1"/>
    <xf numFmtId="0" fontId="11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1" fontId="22" fillId="0" borderId="11" xfId="0" applyNumberFormat="1" applyFont="1" applyBorder="1" applyAlignment="1">
      <alignment horizontal="center"/>
    </xf>
    <xf numFmtId="1" fontId="22" fillId="0" borderId="44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1" fontId="22" fillId="0" borderId="18" xfId="0" applyNumberFormat="1" applyFont="1" applyBorder="1" applyAlignment="1">
      <alignment horizontal="center"/>
    </xf>
    <xf numFmtId="1" fontId="21" fillId="0" borderId="18" xfId="0" applyNumberFormat="1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1" fontId="22" fillId="0" borderId="19" xfId="0" applyNumberFormat="1" applyFont="1" applyBorder="1" applyAlignment="1">
      <alignment horizontal="center"/>
    </xf>
    <xf numFmtId="1" fontId="21" fillId="0" borderId="21" xfId="0" applyNumberFormat="1" applyFont="1" applyBorder="1" applyAlignment="1">
      <alignment horizontal="center"/>
    </xf>
    <xf numFmtId="1" fontId="22" fillId="0" borderId="45" xfId="0" applyNumberFormat="1" applyFont="1" applyBorder="1" applyAlignment="1">
      <alignment horizontal="center" vertical="center"/>
    </xf>
    <xf numFmtId="0" fontId="1" fillId="0" borderId="46" xfId="0" applyFont="1" applyBorder="1"/>
    <xf numFmtId="0" fontId="17" fillId="0" borderId="47" xfId="0" applyFont="1" applyBorder="1"/>
    <xf numFmtId="0" fontId="6" fillId="0" borderId="30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1" fontId="24" fillId="0" borderId="29" xfId="0" applyNumberFormat="1" applyFont="1" applyBorder="1" applyAlignment="1">
      <alignment horizontal="center"/>
    </xf>
    <xf numFmtId="1" fontId="23" fillId="0" borderId="31" xfId="0" applyNumberFormat="1" applyFont="1" applyBorder="1" applyAlignment="1">
      <alignment horizontal="center"/>
    </xf>
    <xf numFmtId="1" fontId="24" fillId="0" borderId="49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17" fillId="0" borderId="13" xfId="0" applyFont="1" applyBorder="1"/>
    <xf numFmtId="0" fontId="8" fillId="0" borderId="11" xfId="0" applyFont="1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1" fillId="0" borderId="11" xfId="0" applyFont="1" applyBorder="1"/>
    <xf numFmtId="1" fontId="23" fillId="0" borderId="10" xfId="0" applyNumberFormat="1" applyFont="1" applyBorder="1" applyAlignment="1">
      <alignment horizontal="center"/>
    </xf>
    <xf numFmtId="0" fontId="20" fillId="0" borderId="56" xfId="0" applyFont="1" applyBorder="1" applyAlignment="1">
      <alignment vertical="center"/>
    </xf>
    <xf numFmtId="0" fontId="20" fillId="0" borderId="35" xfId="0" applyFont="1" applyBorder="1" applyAlignment="1">
      <alignment vertical="center"/>
    </xf>
    <xf numFmtId="0" fontId="26" fillId="0" borderId="10" xfId="0" applyFont="1" applyBorder="1"/>
    <xf numFmtId="1" fontId="11" fillId="0" borderId="7" xfId="0" applyNumberFormat="1" applyFont="1" applyBorder="1" applyAlignment="1">
      <alignment horizontal="center"/>
    </xf>
    <xf numFmtId="1" fontId="11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10" fillId="0" borderId="23" xfId="0" applyFont="1" applyBorder="1"/>
    <xf numFmtId="0" fontId="10" fillId="0" borderId="23" xfId="0" applyFont="1" applyBorder="1" applyAlignment="1"/>
    <xf numFmtId="1" fontId="5" fillId="0" borderId="23" xfId="0" applyNumberFormat="1" applyFont="1" applyBorder="1" applyAlignment="1">
      <alignment horizontal="center"/>
    </xf>
    <xf numFmtId="1" fontId="5" fillId="0" borderId="23" xfId="0" applyNumberFormat="1" applyFont="1" applyBorder="1"/>
    <xf numFmtId="1" fontId="5" fillId="0" borderId="23" xfId="0" applyNumberFormat="1" applyFont="1" applyBorder="1" applyAlignment="1">
      <alignment horizontal="right"/>
    </xf>
    <xf numFmtId="0" fontId="1" fillId="0" borderId="50" xfId="0" applyFont="1" applyBorder="1"/>
    <xf numFmtId="0" fontId="2" fillId="0" borderId="0" xfId="0" applyFont="1" applyBorder="1"/>
    <xf numFmtId="0" fontId="11" fillId="0" borderId="15" xfId="0" applyFont="1" applyFill="1" applyBorder="1"/>
    <xf numFmtId="0" fontId="11" fillId="0" borderId="3" xfId="0" applyFont="1" applyFill="1" applyBorder="1"/>
    <xf numFmtId="165" fontId="13" fillId="0" borderId="3" xfId="0" applyNumberFormat="1" applyFont="1" applyFill="1" applyBorder="1" applyAlignment="1"/>
    <xf numFmtId="0" fontId="11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right"/>
    </xf>
    <xf numFmtId="2" fontId="11" fillId="0" borderId="3" xfId="0" applyNumberFormat="1" applyFont="1" applyFill="1" applyBorder="1" applyAlignment="1">
      <alignment horizontal="right"/>
    </xf>
    <xf numFmtId="165" fontId="11" fillId="0" borderId="26" xfId="0" applyNumberFormat="1" applyFont="1" applyFill="1" applyBorder="1" applyAlignment="1">
      <alignment horizontal="right"/>
    </xf>
    <xf numFmtId="0" fontId="11" fillId="0" borderId="15" xfId="0" applyFont="1" applyFill="1" applyBorder="1" applyAlignment="1">
      <alignment horizontal="center"/>
    </xf>
    <xf numFmtId="165" fontId="13" fillId="0" borderId="26" xfId="0" applyNumberFormat="1" applyFont="1" applyFill="1" applyBorder="1" applyAlignment="1">
      <alignment horizontal="right"/>
    </xf>
    <xf numFmtId="0" fontId="11" fillId="0" borderId="11" xfId="0" applyFont="1" applyFill="1" applyBorder="1"/>
    <xf numFmtId="0" fontId="11" fillId="0" borderId="7" xfId="0" applyFont="1" applyFill="1" applyBorder="1"/>
    <xf numFmtId="165" fontId="13" fillId="0" borderId="7" xfId="0" applyNumberFormat="1" applyFont="1" applyFill="1" applyBorder="1" applyAlignment="1"/>
    <xf numFmtId="0" fontId="11" fillId="0" borderId="7" xfId="0" applyFont="1" applyFill="1" applyBorder="1" applyAlignment="1">
      <alignment horizontal="center"/>
    </xf>
    <xf numFmtId="165" fontId="11" fillId="0" borderId="7" xfId="0" applyNumberFormat="1" applyFont="1" applyFill="1" applyBorder="1" applyAlignment="1">
      <alignment horizontal="right"/>
    </xf>
    <xf numFmtId="2" fontId="11" fillId="0" borderId="7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0" fontId="11" fillId="0" borderId="11" xfId="0" applyFont="1" applyFill="1" applyBorder="1" applyAlignment="1">
      <alignment horizontal="center"/>
    </xf>
    <xf numFmtId="165" fontId="13" fillId="0" borderId="17" xfId="0" applyNumberFormat="1" applyFont="1" applyFill="1" applyBorder="1" applyAlignment="1">
      <alignment horizontal="right"/>
    </xf>
    <xf numFmtId="0" fontId="6" fillId="0" borderId="61" xfId="0" applyFont="1" applyFill="1" applyBorder="1" applyAlignment="1">
      <alignment horizontal="right"/>
    </xf>
    <xf numFmtId="0" fontId="11" fillId="0" borderId="62" xfId="0" applyFont="1" applyFill="1" applyBorder="1"/>
    <xf numFmtId="165" fontId="13" fillId="0" borderId="62" xfId="0" applyNumberFormat="1" applyFont="1" applyFill="1" applyBorder="1" applyAlignment="1"/>
    <xf numFmtId="0" fontId="6" fillId="0" borderId="23" xfId="0" applyFont="1" applyFill="1" applyBorder="1" applyAlignment="1">
      <alignment horizontal="center"/>
    </xf>
    <xf numFmtId="165" fontId="11" fillId="0" borderId="25" xfId="0" applyNumberFormat="1" applyFont="1" applyFill="1" applyBorder="1" applyAlignment="1">
      <alignment horizontal="right"/>
    </xf>
    <xf numFmtId="0" fontId="27" fillId="0" borderId="29" xfId="0" applyFont="1" applyFill="1" applyBorder="1" applyAlignment="1">
      <alignment horizontal="center"/>
    </xf>
    <xf numFmtId="165" fontId="13" fillId="0" borderId="31" xfId="0" applyNumberFormat="1" applyFont="1" applyFill="1" applyBorder="1" applyAlignment="1">
      <alignment horizontal="right"/>
    </xf>
    <xf numFmtId="0" fontId="23" fillId="0" borderId="10" xfId="0" applyFont="1" applyBorder="1" applyAlignment="1">
      <alignment horizontal="center"/>
    </xf>
    <xf numFmtId="0" fontId="1" fillId="0" borderId="8" xfId="0" applyFont="1" applyBorder="1"/>
    <xf numFmtId="0" fontId="2" fillId="0" borderId="1" xfId="0" applyFont="1" applyBorder="1"/>
    <xf numFmtId="0" fontId="26" fillId="0" borderId="9" xfId="0" applyFont="1" applyBorder="1"/>
    <xf numFmtId="166" fontId="13" fillId="0" borderId="7" xfId="0" applyNumberFormat="1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1" fontId="22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1" fontId="22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1" fontId="22" fillId="0" borderId="43" xfId="0" applyNumberFormat="1" applyFont="1" applyBorder="1" applyAlignment="1">
      <alignment horizontal="center" vertical="center"/>
    </xf>
    <xf numFmtId="1" fontId="22" fillId="0" borderId="4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1" fontId="22" fillId="0" borderId="13" xfId="0" applyNumberFormat="1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22" fillId="0" borderId="7" xfId="0" applyNumberFormat="1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1" fontId="22" fillId="0" borderId="14" xfId="0" applyNumberFormat="1" applyFont="1" applyBorder="1" applyAlignment="1">
      <alignment horizontal="center"/>
    </xf>
    <xf numFmtId="1" fontId="22" fillId="0" borderId="52" xfId="0" applyNumberFormat="1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1" fontId="25" fillId="0" borderId="30" xfId="0" applyNumberFormat="1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1" fontId="22" fillId="0" borderId="20" xfId="0" applyNumberFormat="1" applyFont="1" applyBorder="1" applyAlignment="1">
      <alignment horizontal="center"/>
    </xf>
    <xf numFmtId="1" fontId="22" fillId="0" borderId="53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2" fillId="0" borderId="54" xfId="0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" fontId="5" fillId="0" borderId="58" xfId="0" applyNumberFormat="1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11" fillId="0" borderId="11" xfId="0" applyFont="1" applyFill="1" applyBorder="1" applyAlignment="1"/>
    <xf numFmtId="0" fontId="2" fillId="0" borderId="7" xfId="0" applyFont="1" applyBorder="1" applyAlignment="1"/>
    <xf numFmtId="1" fontId="11" fillId="0" borderId="14" xfId="0" applyNumberFormat="1" applyFont="1" applyBorder="1" applyAlignment="1">
      <alignment horizontal="center"/>
    </xf>
    <xf numFmtId="1" fontId="11" fillId="0" borderId="44" xfId="0" applyNumberFormat="1" applyFont="1" applyBorder="1" applyAlignment="1">
      <alignment horizontal="center"/>
    </xf>
    <xf numFmtId="0" fontId="11" fillId="0" borderId="11" xfId="0" applyFont="1" applyBorder="1" applyAlignment="1"/>
    <xf numFmtId="0" fontId="11" fillId="0" borderId="7" xfId="0" applyFont="1" applyBorder="1" applyAlignment="1"/>
    <xf numFmtId="0" fontId="11" fillId="0" borderId="19" xfId="0" applyFont="1" applyBorder="1" applyAlignment="1"/>
    <xf numFmtId="0" fontId="11" fillId="0" borderId="18" xfId="0" applyFont="1" applyBorder="1" applyAlignment="1"/>
    <xf numFmtId="1" fontId="11" fillId="0" borderId="39" xfId="0" applyNumberFormat="1" applyFont="1" applyBorder="1" applyAlignment="1">
      <alignment horizontal="center"/>
    </xf>
    <xf numFmtId="1" fontId="11" fillId="0" borderId="57" xfId="0" applyNumberFormat="1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47625</xdr:colOff>
      <xdr:row>1</xdr:row>
      <xdr:rowOff>123825</xdr:rowOff>
    </xdr:to>
    <xdr:pic>
      <xdr:nvPicPr>
        <xdr:cNvPr id="2" name="Imagen 1" descr="logo chihuahua+centro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38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47625</xdr:colOff>
      <xdr:row>1</xdr:row>
      <xdr:rowOff>123825</xdr:rowOff>
    </xdr:to>
    <xdr:pic>
      <xdr:nvPicPr>
        <xdr:cNvPr id="3" name="Imagen 1" descr="logo chihuahua+centro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38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47625</xdr:colOff>
      <xdr:row>1</xdr:row>
      <xdr:rowOff>123825</xdr:rowOff>
    </xdr:to>
    <xdr:pic>
      <xdr:nvPicPr>
        <xdr:cNvPr id="4" name="Imagen 1" descr="logo chihuahua+centro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38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47625</xdr:colOff>
      <xdr:row>1</xdr:row>
      <xdr:rowOff>123825</xdr:rowOff>
    </xdr:to>
    <xdr:pic>
      <xdr:nvPicPr>
        <xdr:cNvPr id="2" name="Imagen 1" descr="logo chihuahua+centro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38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47625</xdr:colOff>
      <xdr:row>1</xdr:row>
      <xdr:rowOff>123825</xdr:rowOff>
    </xdr:to>
    <xdr:pic>
      <xdr:nvPicPr>
        <xdr:cNvPr id="3" name="Imagen 1" descr="logo chihuahua+centro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38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47625</xdr:colOff>
      <xdr:row>1</xdr:row>
      <xdr:rowOff>123825</xdr:rowOff>
    </xdr:to>
    <xdr:pic>
      <xdr:nvPicPr>
        <xdr:cNvPr id="4" name="Imagen 1" descr="logo chihuahua+centro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38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47625</xdr:colOff>
      <xdr:row>1</xdr:row>
      <xdr:rowOff>123825</xdr:rowOff>
    </xdr:to>
    <xdr:pic>
      <xdr:nvPicPr>
        <xdr:cNvPr id="2" name="Imagen 1" descr="logo chihuahua+centro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38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47625</xdr:colOff>
      <xdr:row>1</xdr:row>
      <xdr:rowOff>123825</xdr:rowOff>
    </xdr:to>
    <xdr:pic>
      <xdr:nvPicPr>
        <xdr:cNvPr id="3" name="Imagen 1" descr="logo chihuahua+centro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38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47625</xdr:colOff>
      <xdr:row>1</xdr:row>
      <xdr:rowOff>123825</xdr:rowOff>
    </xdr:to>
    <xdr:pic>
      <xdr:nvPicPr>
        <xdr:cNvPr id="4" name="Imagen 1" descr="logo chihuahua+centro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38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47625</xdr:colOff>
      <xdr:row>1</xdr:row>
      <xdr:rowOff>123825</xdr:rowOff>
    </xdr:to>
    <xdr:pic>
      <xdr:nvPicPr>
        <xdr:cNvPr id="2" name="Imagen 1" descr="logo chihuahua+centro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38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47625</xdr:colOff>
      <xdr:row>1</xdr:row>
      <xdr:rowOff>123825</xdr:rowOff>
    </xdr:to>
    <xdr:pic>
      <xdr:nvPicPr>
        <xdr:cNvPr id="3" name="Imagen 1" descr="logo chihuahua+centro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38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47625</xdr:colOff>
      <xdr:row>1</xdr:row>
      <xdr:rowOff>123825</xdr:rowOff>
    </xdr:to>
    <xdr:pic>
      <xdr:nvPicPr>
        <xdr:cNvPr id="4" name="Imagen 1" descr="logo chihuahua+centro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38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47625</xdr:colOff>
      <xdr:row>1</xdr:row>
      <xdr:rowOff>123825</xdr:rowOff>
    </xdr:to>
    <xdr:pic>
      <xdr:nvPicPr>
        <xdr:cNvPr id="2" name="Imagen 1" descr="logo chihuahua+centro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38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47625</xdr:colOff>
      <xdr:row>1</xdr:row>
      <xdr:rowOff>123825</xdr:rowOff>
    </xdr:to>
    <xdr:pic>
      <xdr:nvPicPr>
        <xdr:cNvPr id="3" name="Imagen 1" descr="logo chihuahua+centro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38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47625</xdr:colOff>
      <xdr:row>1</xdr:row>
      <xdr:rowOff>123825</xdr:rowOff>
    </xdr:to>
    <xdr:pic>
      <xdr:nvPicPr>
        <xdr:cNvPr id="4" name="Imagen 1" descr="logo chihuahua+centro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38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2"/>
  <sheetViews>
    <sheetView tabSelected="1" workbookViewId="0">
      <pane ySplit="4" topLeftCell="A5" activePane="bottomLeft" state="frozen"/>
      <selection pane="bottomLeft" activeCell="D39" sqref="D39:E39"/>
    </sheetView>
  </sheetViews>
  <sheetFormatPr baseColWidth="10" defaultColWidth="11.42578125" defaultRowHeight="14.25"/>
  <cols>
    <col min="1" max="1" width="26.7109375" style="1" customWidth="1"/>
    <col min="2" max="2" width="3.140625" style="2" customWidth="1"/>
    <col min="3" max="3" width="7" style="2" bestFit="1" customWidth="1"/>
    <col min="4" max="4" width="7.7109375" style="2" customWidth="1"/>
    <col min="5" max="5" width="9.5703125" style="2" bestFit="1" customWidth="1"/>
    <col min="6" max="6" width="5.7109375" style="2" customWidth="1"/>
    <col min="7" max="7" width="9.5703125" style="2" bestFit="1" customWidth="1"/>
    <col min="8" max="8" width="5.710937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6" style="2" bestFit="1" customWidth="1"/>
    <col min="13" max="13" width="9.140625" style="2" bestFit="1" customWidth="1"/>
    <col min="14" max="14" width="5.85546875" style="2" customWidth="1"/>
    <col min="15" max="15" width="8.7109375" style="2" customWidth="1"/>
    <col min="16" max="16" width="11.42578125" style="2"/>
    <col min="17" max="17" width="9.28515625" style="2" customWidth="1"/>
    <col min="18" max="18" width="7" style="2" customWidth="1"/>
    <col min="19" max="16384" width="11.42578125" style="2"/>
  </cols>
  <sheetData>
    <row r="1" spans="1:18" ht="18">
      <c r="C1" s="203" t="s">
        <v>0</v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8" ht="15" customHeight="1">
      <c r="A2" s="204" t="s">
        <v>1</v>
      </c>
      <c r="B2" s="3"/>
      <c r="C2" s="3"/>
      <c r="D2" s="264">
        <v>43339</v>
      </c>
      <c r="E2" s="264"/>
      <c r="F2" s="206">
        <v>43341</v>
      </c>
      <c r="G2" s="206"/>
      <c r="H2" s="206">
        <v>43342</v>
      </c>
      <c r="I2" s="206"/>
      <c r="J2" s="206">
        <v>43343</v>
      </c>
      <c r="K2" s="206"/>
      <c r="L2" s="206">
        <v>43344</v>
      </c>
      <c r="M2" s="206"/>
      <c r="N2" s="206">
        <v>43345</v>
      </c>
      <c r="O2" s="206"/>
      <c r="P2" s="207" t="s">
        <v>2</v>
      </c>
      <c r="Q2" s="208"/>
      <c r="R2" s="4"/>
    </row>
    <row r="3" spans="1:18" ht="18">
      <c r="A3" s="205"/>
      <c r="B3" s="5"/>
      <c r="C3" s="6"/>
      <c r="D3" s="211" t="s">
        <v>3</v>
      </c>
      <c r="E3" s="211"/>
      <c r="F3" s="211" t="s">
        <v>4</v>
      </c>
      <c r="G3" s="211"/>
      <c r="H3" s="211" t="s">
        <v>5</v>
      </c>
      <c r="I3" s="211"/>
      <c r="J3" s="211" t="s">
        <v>6</v>
      </c>
      <c r="K3" s="211"/>
      <c r="L3" s="265" t="s">
        <v>7</v>
      </c>
      <c r="M3" s="265"/>
      <c r="N3" s="212" t="s">
        <v>8</v>
      </c>
      <c r="O3" s="212"/>
      <c r="P3" s="209"/>
      <c r="Q3" s="210"/>
      <c r="R3" s="7"/>
    </row>
    <row r="4" spans="1:18" ht="18">
      <c r="A4" s="8"/>
      <c r="B4" s="5"/>
      <c r="C4" s="6"/>
      <c r="D4" s="9" t="s">
        <v>9</v>
      </c>
      <c r="E4" s="193" t="s">
        <v>10</v>
      </c>
      <c r="F4" s="10" t="s">
        <v>11</v>
      </c>
      <c r="G4" s="193" t="s">
        <v>10</v>
      </c>
      <c r="H4" s="10" t="s">
        <v>9</v>
      </c>
      <c r="I4" s="193" t="s">
        <v>10</v>
      </c>
      <c r="J4" s="10" t="s">
        <v>9</v>
      </c>
      <c r="K4" s="193" t="s">
        <v>10</v>
      </c>
      <c r="L4" s="10" t="s">
        <v>9</v>
      </c>
      <c r="M4" s="193" t="s">
        <v>10</v>
      </c>
      <c r="N4" s="10" t="s">
        <v>9</v>
      </c>
      <c r="O4" s="193" t="s">
        <v>10</v>
      </c>
      <c r="P4" s="11" t="s">
        <v>9</v>
      </c>
      <c r="Q4" s="11" t="s">
        <v>12</v>
      </c>
      <c r="R4" s="7"/>
    </row>
    <row r="5" spans="1:18">
      <c r="A5" s="12" t="s">
        <v>13</v>
      </c>
      <c r="B5" s="13" t="s">
        <v>14</v>
      </c>
      <c r="C5" s="14">
        <v>50</v>
      </c>
      <c r="D5" s="15"/>
      <c r="E5" s="16">
        <f>SUM(C5*D5)</f>
        <v>0</v>
      </c>
      <c r="F5" s="15"/>
      <c r="G5" s="16">
        <f>SUM(C5*F5)</f>
        <v>0</v>
      </c>
      <c r="H5" s="15"/>
      <c r="I5" s="16">
        <f>SUM(C5*H5)</f>
        <v>0</v>
      </c>
      <c r="J5" s="15"/>
      <c r="K5" s="17">
        <f>SUM(C5*J5)</f>
        <v>0</v>
      </c>
      <c r="L5" s="15">
        <v>37</v>
      </c>
      <c r="M5" s="16">
        <f>SUM(C5*L5)</f>
        <v>1850</v>
      </c>
      <c r="N5" s="15"/>
      <c r="O5" s="18"/>
      <c r="P5" s="19">
        <f t="shared" ref="P5:Q14" si="0">SUM(D5+F5+H5+J5+L5+N5)</f>
        <v>37</v>
      </c>
      <c r="Q5" s="20">
        <f t="shared" si="0"/>
        <v>1850</v>
      </c>
      <c r="R5" s="7"/>
    </row>
    <row r="6" spans="1:18">
      <c r="A6" s="12" t="s">
        <v>15</v>
      </c>
      <c r="B6" s="13" t="s">
        <v>14</v>
      </c>
      <c r="C6" s="14">
        <v>25</v>
      </c>
      <c r="D6" s="21"/>
      <c r="E6" s="16">
        <f t="shared" ref="E6:E15" si="1">SUM(C6*D6)</f>
        <v>0</v>
      </c>
      <c r="F6" s="21"/>
      <c r="G6" s="16">
        <f t="shared" ref="G6:G13" si="2">SUM(C6*F6)</f>
        <v>0</v>
      </c>
      <c r="H6" s="21"/>
      <c r="I6" s="16">
        <f t="shared" ref="I6:I13" si="3">SUM(C6*H6)</f>
        <v>0</v>
      </c>
      <c r="J6" s="21"/>
      <c r="K6" s="17">
        <f t="shared" ref="K6:K13" si="4">SUM(C6*J6)</f>
        <v>0</v>
      </c>
      <c r="L6" s="21">
        <v>22</v>
      </c>
      <c r="M6" s="16">
        <f t="shared" ref="M6:M13" si="5">SUM(C6*L6)</f>
        <v>550</v>
      </c>
      <c r="N6" s="21"/>
      <c r="O6" s="22"/>
      <c r="P6" s="23">
        <f t="shared" si="0"/>
        <v>22</v>
      </c>
      <c r="Q6" s="20">
        <f t="shared" si="0"/>
        <v>550</v>
      </c>
      <c r="R6" s="7"/>
    </row>
    <row r="7" spans="1:18" s="34" customFormat="1" ht="15">
      <c r="A7" s="24" t="s">
        <v>16</v>
      </c>
      <c r="B7" s="25"/>
      <c r="C7" s="26"/>
      <c r="D7" s="27"/>
      <c r="E7" s="28">
        <f t="shared" si="1"/>
        <v>0</v>
      </c>
      <c r="F7" s="27"/>
      <c r="G7" s="28">
        <f t="shared" si="2"/>
        <v>0</v>
      </c>
      <c r="H7" s="27"/>
      <c r="I7" s="28">
        <f t="shared" si="3"/>
        <v>0</v>
      </c>
      <c r="J7" s="27"/>
      <c r="K7" s="29">
        <f t="shared" si="4"/>
        <v>0</v>
      </c>
      <c r="L7" s="27"/>
      <c r="M7" s="28">
        <f t="shared" si="5"/>
        <v>0</v>
      </c>
      <c r="N7" s="27"/>
      <c r="O7" s="30"/>
      <c r="P7" s="31">
        <f>SUM(D7+F7+H7+J7+L7+N7)</f>
        <v>0</v>
      </c>
      <c r="Q7" s="32">
        <f>SUM(E7+G7+I7+K7+M7+O7)</f>
        <v>0</v>
      </c>
      <c r="R7" s="33"/>
    </row>
    <row r="8" spans="1:18">
      <c r="A8" s="12" t="s">
        <v>17</v>
      </c>
      <c r="B8" s="13" t="s">
        <v>14</v>
      </c>
      <c r="C8" s="14">
        <v>30</v>
      </c>
      <c r="D8" s="21"/>
      <c r="E8" s="16">
        <f t="shared" si="1"/>
        <v>0</v>
      </c>
      <c r="F8" s="21"/>
      <c r="G8" s="16">
        <f t="shared" si="2"/>
        <v>0</v>
      </c>
      <c r="H8" s="21"/>
      <c r="I8" s="16">
        <f t="shared" si="3"/>
        <v>0</v>
      </c>
      <c r="J8" s="21"/>
      <c r="K8" s="17">
        <f t="shared" si="4"/>
        <v>0</v>
      </c>
      <c r="L8" s="21">
        <v>2</v>
      </c>
      <c r="M8" s="16">
        <f t="shared" si="5"/>
        <v>60</v>
      </c>
      <c r="N8" s="21"/>
      <c r="O8" s="18"/>
      <c r="P8" s="35">
        <f t="shared" si="0"/>
        <v>2</v>
      </c>
      <c r="Q8" s="36">
        <f t="shared" si="0"/>
        <v>60</v>
      </c>
      <c r="R8" s="7"/>
    </row>
    <row r="9" spans="1:18">
      <c r="A9" s="12" t="s">
        <v>17</v>
      </c>
      <c r="B9" s="13" t="s">
        <v>14</v>
      </c>
      <c r="C9" s="14">
        <v>15</v>
      </c>
      <c r="D9" s="21"/>
      <c r="E9" s="16">
        <f t="shared" si="1"/>
        <v>0</v>
      </c>
      <c r="F9" s="21"/>
      <c r="G9" s="16">
        <f t="shared" si="2"/>
        <v>0</v>
      </c>
      <c r="H9" s="21"/>
      <c r="I9" s="16">
        <f t="shared" si="3"/>
        <v>0</v>
      </c>
      <c r="J9" s="21"/>
      <c r="K9" s="17">
        <f t="shared" si="4"/>
        <v>0</v>
      </c>
      <c r="L9" s="21"/>
      <c r="M9" s="16">
        <f t="shared" si="5"/>
        <v>0</v>
      </c>
      <c r="N9" s="21"/>
      <c r="O9" s="18"/>
      <c r="P9" s="35">
        <f>SUM(D9+F9+H9+J9+L9+N9)</f>
        <v>0</v>
      </c>
      <c r="Q9" s="36">
        <f>SUM(E9+G9+I9+K9+M9+O9)</f>
        <v>0</v>
      </c>
      <c r="R9" s="7"/>
    </row>
    <row r="10" spans="1:18">
      <c r="A10" s="37" t="s">
        <v>18</v>
      </c>
      <c r="B10" s="38" t="s">
        <v>14</v>
      </c>
      <c r="C10" s="39">
        <v>20</v>
      </c>
      <c r="D10" s="40"/>
      <c r="E10" s="41">
        <f t="shared" si="1"/>
        <v>0</v>
      </c>
      <c r="F10" s="40"/>
      <c r="G10" s="41">
        <f t="shared" si="2"/>
        <v>0</v>
      </c>
      <c r="H10" s="40"/>
      <c r="I10" s="41">
        <f t="shared" si="3"/>
        <v>0</v>
      </c>
      <c r="J10" s="40"/>
      <c r="K10" s="42">
        <f t="shared" si="4"/>
        <v>0</v>
      </c>
      <c r="L10" s="40">
        <v>5</v>
      </c>
      <c r="M10" s="41">
        <f t="shared" si="5"/>
        <v>100</v>
      </c>
      <c r="N10" s="40"/>
      <c r="O10" s="43"/>
      <c r="P10" s="44">
        <f t="shared" si="0"/>
        <v>5</v>
      </c>
      <c r="Q10" s="45">
        <f t="shared" si="0"/>
        <v>100</v>
      </c>
      <c r="R10" s="7"/>
    </row>
    <row r="11" spans="1:18">
      <c r="A11" s="37" t="s">
        <v>18</v>
      </c>
      <c r="B11" s="38" t="s">
        <v>14</v>
      </c>
      <c r="C11" s="46">
        <v>10</v>
      </c>
      <c r="D11" s="40"/>
      <c r="E11" s="41">
        <f t="shared" si="1"/>
        <v>0</v>
      </c>
      <c r="F11" s="40"/>
      <c r="G11" s="41">
        <f t="shared" si="2"/>
        <v>0</v>
      </c>
      <c r="H11" s="40"/>
      <c r="I11" s="41">
        <f t="shared" si="3"/>
        <v>0</v>
      </c>
      <c r="J11" s="40"/>
      <c r="K11" s="42">
        <f t="shared" si="4"/>
        <v>0</v>
      </c>
      <c r="L11" s="40">
        <v>7</v>
      </c>
      <c r="M11" s="41">
        <f t="shared" si="5"/>
        <v>70</v>
      </c>
      <c r="N11" s="40"/>
      <c r="O11" s="43"/>
      <c r="P11" s="44">
        <f t="shared" si="0"/>
        <v>7</v>
      </c>
      <c r="Q11" s="45">
        <f t="shared" si="0"/>
        <v>70</v>
      </c>
      <c r="R11" s="7"/>
    </row>
    <row r="12" spans="1:18">
      <c r="A12" s="12" t="s">
        <v>19</v>
      </c>
      <c r="B12" s="13" t="s">
        <v>14</v>
      </c>
      <c r="C12" s="14">
        <v>20</v>
      </c>
      <c r="D12" s="21"/>
      <c r="E12" s="16">
        <f t="shared" si="1"/>
        <v>0</v>
      </c>
      <c r="F12" s="21"/>
      <c r="G12" s="16">
        <f t="shared" si="2"/>
        <v>0</v>
      </c>
      <c r="H12" s="21"/>
      <c r="I12" s="16">
        <f t="shared" si="3"/>
        <v>0</v>
      </c>
      <c r="J12" s="21"/>
      <c r="K12" s="17">
        <f t="shared" si="4"/>
        <v>0</v>
      </c>
      <c r="L12" s="21">
        <v>20</v>
      </c>
      <c r="M12" s="16">
        <f t="shared" si="5"/>
        <v>400</v>
      </c>
      <c r="N12" s="21"/>
      <c r="O12" s="18"/>
      <c r="P12" s="35">
        <f t="shared" si="0"/>
        <v>20</v>
      </c>
      <c r="Q12" s="36">
        <f t="shared" si="0"/>
        <v>400</v>
      </c>
      <c r="R12" s="7"/>
    </row>
    <row r="13" spans="1:18">
      <c r="A13" s="12" t="s">
        <v>19</v>
      </c>
      <c r="B13" s="13" t="s">
        <v>14</v>
      </c>
      <c r="C13" s="47">
        <v>10</v>
      </c>
      <c r="D13" s="21"/>
      <c r="E13" s="16">
        <f t="shared" si="1"/>
        <v>0</v>
      </c>
      <c r="F13" s="21"/>
      <c r="G13" s="16">
        <f t="shared" si="2"/>
        <v>0</v>
      </c>
      <c r="H13" s="21"/>
      <c r="I13" s="16">
        <f t="shared" si="3"/>
        <v>0</v>
      </c>
      <c r="J13" s="21"/>
      <c r="K13" s="17">
        <f t="shared" si="4"/>
        <v>0</v>
      </c>
      <c r="L13" s="21">
        <v>25</v>
      </c>
      <c r="M13" s="16">
        <f t="shared" si="5"/>
        <v>250</v>
      </c>
      <c r="N13" s="21"/>
      <c r="O13" s="18"/>
      <c r="P13" s="35">
        <f t="shared" si="0"/>
        <v>25</v>
      </c>
      <c r="Q13" s="36">
        <f t="shared" si="0"/>
        <v>250</v>
      </c>
      <c r="R13" s="7"/>
    </row>
    <row r="14" spans="1:18" ht="15">
      <c r="A14" s="24" t="s">
        <v>56</v>
      </c>
      <c r="B14" s="13" t="s">
        <v>14</v>
      </c>
      <c r="C14" s="14">
        <v>25</v>
      </c>
      <c r="D14" s="21"/>
      <c r="E14" s="48">
        <f t="shared" si="1"/>
        <v>0</v>
      </c>
      <c r="F14" s="21"/>
      <c r="G14" s="48">
        <f>SUM(C14*F14)</f>
        <v>0</v>
      </c>
      <c r="H14" s="191"/>
      <c r="I14" s="48">
        <f>SUM(C14*H14)</f>
        <v>0</v>
      </c>
      <c r="J14" s="191"/>
      <c r="K14" s="48">
        <f>SUM(C14*J14)</f>
        <v>0</v>
      </c>
      <c r="L14" s="191">
        <v>10</v>
      </c>
      <c r="M14" s="48">
        <f>SUM(C14*L14)</f>
        <v>250</v>
      </c>
      <c r="N14" s="48"/>
      <c r="O14" s="48">
        <f>SUM(C14*N14)</f>
        <v>0</v>
      </c>
      <c r="P14" s="35">
        <f t="shared" si="0"/>
        <v>10</v>
      </c>
      <c r="Q14" s="36">
        <f t="shared" si="0"/>
        <v>250</v>
      </c>
      <c r="R14" s="192" t="s">
        <v>58</v>
      </c>
    </row>
    <row r="15" spans="1:18">
      <c r="A15" s="12" t="s">
        <v>20</v>
      </c>
      <c r="B15" s="49" t="s">
        <v>14</v>
      </c>
      <c r="C15" s="50">
        <v>0</v>
      </c>
      <c r="D15" s="51"/>
      <c r="E15" s="48">
        <f t="shared" si="1"/>
        <v>0</v>
      </c>
      <c r="F15" s="51"/>
      <c r="G15" s="52"/>
      <c r="H15" s="51"/>
      <c r="I15" s="52"/>
      <c r="J15" s="51"/>
      <c r="K15" s="53"/>
      <c r="L15" s="51">
        <v>7</v>
      </c>
      <c r="M15" s="52"/>
      <c r="N15" s="51"/>
      <c r="O15" s="18"/>
      <c r="P15" s="54">
        <f>SUM(D15+F15+H15+J15+L15+N15)</f>
        <v>7</v>
      </c>
      <c r="Q15" s="36"/>
      <c r="R15" s="7"/>
    </row>
    <row r="16" spans="1:18">
      <c r="A16" s="55" t="s">
        <v>21</v>
      </c>
      <c r="B16" s="56"/>
      <c r="C16" s="56"/>
      <c r="D16" s="57"/>
      <c r="E16" s="58"/>
      <c r="F16" s="57"/>
      <c r="G16" s="59"/>
      <c r="H16" s="57"/>
      <c r="I16" s="59"/>
      <c r="J16" s="57"/>
      <c r="K16" s="59"/>
      <c r="L16" s="60"/>
      <c r="M16" s="59"/>
      <c r="N16" s="51">
        <v>639</v>
      </c>
      <c r="O16" s="61"/>
      <c r="P16" s="54">
        <f>SUM(D16+F16+H16+J16+L16+N16)</f>
        <v>639</v>
      </c>
      <c r="Q16" s="62"/>
      <c r="R16" s="7"/>
    </row>
    <row r="17" spans="1:18">
      <c r="A17" s="63" t="s">
        <v>22</v>
      </c>
      <c r="B17" s="64"/>
      <c r="C17" s="64"/>
      <c r="D17" s="65">
        <f>SUM(D5:D16)</f>
        <v>0</v>
      </c>
      <c r="E17" s="66">
        <f>SUM(E5:E16)</f>
        <v>0</v>
      </c>
      <c r="F17" s="67">
        <f t="shared" ref="F17:O17" si="6">SUM(F5:F16)</f>
        <v>0</v>
      </c>
      <c r="G17" s="66">
        <f t="shared" si="6"/>
        <v>0</v>
      </c>
      <c r="H17" s="67">
        <f t="shared" si="6"/>
        <v>0</v>
      </c>
      <c r="I17" s="66">
        <f t="shared" si="6"/>
        <v>0</v>
      </c>
      <c r="J17" s="67">
        <f t="shared" si="6"/>
        <v>0</v>
      </c>
      <c r="K17" s="66">
        <f t="shared" si="6"/>
        <v>0</v>
      </c>
      <c r="L17" s="68">
        <f t="shared" si="6"/>
        <v>135</v>
      </c>
      <c r="M17" s="66">
        <f t="shared" si="6"/>
        <v>3530</v>
      </c>
      <c r="N17" s="68">
        <f t="shared" si="6"/>
        <v>639</v>
      </c>
      <c r="O17" s="69">
        <f t="shared" si="6"/>
        <v>0</v>
      </c>
      <c r="P17" s="70">
        <f>SUM(P5:P16)</f>
        <v>774</v>
      </c>
      <c r="Q17" s="71">
        <f>SUM(Q5:Q16)</f>
        <v>3530</v>
      </c>
      <c r="R17" s="7"/>
    </row>
    <row r="18" spans="1:18">
      <c r="A18" s="72" t="s">
        <v>23</v>
      </c>
      <c r="B18" s="73"/>
      <c r="C18" s="73"/>
      <c r="D18" s="74"/>
      <c r="E18" s="75"/>
      <c r="F18" s="76"/>
      <c r="G18" s="58"/>
      <c r="H18" s="74"/>
      <c r="I18" s="77"/>
      <c r="J18" s="74"/>
      <c r="K18" s="77"/>
      <c r="L18" s="76"/>
      <c r="M18" s="78"/>
      <c r="N18" s="79"/>
      <c r="O18" s="77"/>
      <c r="P18" s="79">
        <f>SUM(D18+F18+H18+J18+L18+N18)</f>
        <v>0</v>
      </c>
      <c r="Q18" s="80">
        <f>SUM(E18+G18+I18+K18+M18+O18)</f>
        <v>0</v>
      </c>
      <c r="R18" s="7"/>
    </row>
    <row r="19" spans="1:18">
      <c r="A19" s="81" t="s">
        <v>24</v>
      </c>
      <c r="B19" s="82"/>
      <c r="C19" s="82"/>
      <c r="D19" s="83"/>
      <c r="E19" s="48"/>
      <c r="F19" s="84"/>
      <c r="G19" s="58"/>
      <c r="H19" s="83"/>
      <c r="I19" s="85"/>
      <c r="J19" s="83"/>
      <c r="K19" s="85"/>
      <c r="L19" s="84"/>
      <c r="M19" s="85"/>
      <c r="N19" s="86"/>
      <c r="O19" s="85"/>
      <c r="P19" s="86">
        <f t="shared" ref="P19:Q22" si="7">SUM(D19+F19+H19+J19+L19+N19)</f>
        <v>0</v>
      </c>
      <c r="Q19" s="36">
        <f t="shared" si="7"/>
        <v>0</v>
      </c>
      <c r="R19" s="7"/>
    </row>
    <row r="20" spans="1:18">
      <c r="A20" s="81" t="s">
        <v>25</v>
      </c>
      <c r="B20" s="82"/>
      <c r="C20" s="82"/>
      <c r="D20" s="83"/>
      <c r="E20" s="48"/>
      <c r="F20" s="84"/>
      <c r="G20" s="58"/>
      <c r="H20" s="83"/>
      <c r="I20" s="85"/>
      <c r="J20" s="83"/>
      <c r="K20" s="85"/>
      <c r="L20" s="84"/>
      <c r="M20" s="85"/>
      <c r="N20" s="86"/>
      <c r="O20" s="85"/>
      <c r="P20" s="86">
        <f t="shared" si="7"/>
        <v>0</v>
      </c>
      <c r="Q20" s="36">
        <f t="shared" si="7"/>
        <v>0</v>
      </c>
      <c r="R20" s="7"/>
    </row>
    <row r="21" spans="1:18">
      <c r="A21" s="81" t="s">
        <v>26</v>
      </c>
      <c r="B21" s="82"/>
      <c r="C21" s="82"/>
      <c r="D21" s="83"/>
      <c r="E21" s="48"/>
      <c r="F21" s="84"/>
      <c r="G21" s="58"/>
      <c r="H21" s="83"/>
      <c r="I21" s="85"/>
      <c r="J21" s="83"/>
      <c r="K21" s="85"/>
      <c r="L21" s="84"/>
      <c r="M21" s="85"/>
      <c r="N21" s="86"/>
      <c r="O21" s="85"/>
      <c r="P21" s="86">
        <f t="shared" si="7"/>
        <v>0</v>
      </c>
      <c r="Q21" s="36">
        <f t="shared" si="7"/>
        <v>0</v>
      </c>
      <c r="R21" s="7"/>
    </row>
    <row r="22" spans="1:18">
      <c r="A22" s="87" t="s">
        <v>27</v>
      </c>
      <c r="B22" s="56" t="s">
        <v>14</v>
      </c>
      <c r="C22" s="56"/>
      <c r="D22" s="88"/>
      <c r="E22" s="58"/>
      <c r="F22" s="89"/>
      <c r="G22" s="58"/>
      <c r="H22" s="90"/>
      <c r="I22" s="58"/>
      <c r="J22" s="90"/>
      <c r="K22" s="58"/>
      <c r="L22" s="89">
        <v>28</v>
      </c>
      <c r="M22" s="58">
        <v>280</v>
      </c>
      <c r="N22" s="89">
        <v>136</v>
      </c>
      <c r="O22" s="58">
        <v>1360</v>
      </c>
      <c r="P22" s="91">
        <f t="shared" si="7"/>
        <v>164</v>
      </c>
      <c r="Q22" s="92">
        <f t="shared" si="7"/>
        <v>1640</v>
      </c>
      <c r="R22" s="7"/>
    </row>
    <row r="23" spans="1:18" ht="15" thickBot="1">
      <c r="A23" s="93" t="s">
        <v>28</v>
      </c>
      <c r="B23" s="94"/>
      <c r="C23" s="94"/>
      <c r="D23" s="95">
        <f t="shared" ref="D23:P23" si="8">SUM(D17:D22)</f>
        <v>0</v>
      </c>
      <c r="E23" s="96">
        <f t="shared" si="8"/>
        <v>0</v>
      </c>
      <c r="F23" s="95">
        <f t="shared" si="8"/>
        <v>0</v>
      </c>
      <c r="G23" s="96">
        <f t="shared" si="8"/>
        <v>0</v>
      </c>
      <c r="H23" s="95">
        <f t="shared" si="8"/>
        <v>0</v>
      </c>
      <c r="I23" s="96">
        <f t="shared" si="8"/>
        <v>0</v>
      </c>
      <c r="J23" s="95">
        <f t="shared" si="8"/>
        <v>0</v>
      </c>
      <c r="K23" s="96">
        <f t="shared" si="8"/>
        <v>0</v>
      </c>
      <c r="L23" s="97">
        <f t="shared" si="8"/>
        <v>163</v>
      </c>
      <c r="M23" s="96">
        <f t="shared" si="8"/>
        <v>3810</v>
      </c>
      <c r="N23" s="97">
        <f t="shared" si="8"/>
        <v>775</v>
      </c>
      <c r="O23" s="96">
        <f t="shared" si="8"/>
        <v>1360</v>
      </c>
      <c r="P23" s="98">
        <f t="shared" si="8"/>
        <v>938</v>
      </c>
      <c r="Q23" s="96">
        <f>SUM(Q17:Q22)</f>
        <v>5170</v>
      </c>
      <c r="R23" s="7"/>
    </row>
    <row r="24" spans="1:18" s="100" customFormat="1" ht="14.25" customHeight="1" thickTop="1">
      <c r="A24" s="213" t="s">
        <v>29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5"/>
      <c r="P24" s="216" t="s">
        <v>30</v>
      </c>
      <c r="Q24" s="217"/>
      <c r="R24" s="99" t="s">
        <v>31</v>
      </c>
    </row>
    <row r="25" spans="1:18">
      <c r="A25" s="12"/>
      <c r="B25" s="82"/>
      <c r="C25" s="82"/>
      <c r="D25" s="101" t="s">
        <v>9</v>
      </c>
      <c r="E25" s="101" t="s">
        <v>32</v>
      </c>
      <c r="F25" s="102" t="s">
        <v>11</v>
      </c>
      <c r="G25" s="102" t="s">
        <v>32</v>
      </c>
      <c r="H25" s="102" t="s">
        <v>9</v>
      </c>
      <c r="I25" s="102" t="s">
        <v>32</v>
      </c>
      <c r="J25" s="102" t="s">
        <v>9</v>
      </c>
      <c r="K25" s="102" t="s">
        <v>32</v>
      </c>
      <c r="L25" s="102" t="s">
        <v>9</v>
      </c>
      <c r="M25" s="102" t="s">
        <v>32</v>
      </c>
      <c r="N25" s="102" t="s">
        <v>9</v>
      </c>
      <c r="O25" s="103" t="s">
        <v>32</v>
      </c>
      <c r="P25" s="104" t="s">
        <v>9</v>
      </c>
      <c r="Q25" s="105" t="s">
        <v>32</v>
      </c>
      <c r="R25" s="106"/>
    </row>
    <row r="26" spans="1:18" ht="13.5" customHeight="1">
      <c r="A26" s="107" t="s">
        <v>33</v>
      </c>
      <c r="B26" s="82"/>
      <c r="C26" s="82"/>
      <c r="D26" s="194"/>
      <c r="E26" s="108"/>
      <c r="F26" s="195"/>
      <c r="G26" s="109"/>
      <c r="H26" s="195"/>
      <c r="I26" s="109"/>
      <c r="J26" s="194"/>
      <c r="K26" s="108"/>
      <c r="L26" s="195"/>
      <c r="M26" s="109"/>
      <c r="N26" s="110"/>
      <c r="O26" s="111">
        <v>24</v>
      </c>
      <c r="P26" s="112">
        <f t="shared" ref="P26:Q33" si="9">SUM(D26+F26+H26+J26+L26+N26)</f>
        <v>0</v>
      </c>
      <c r="Q26" s="113">
        <f t="shared" si="9"/>
        <v>24</v>
      </c>
      <c r="R26" s="218">
        <f>SUM(P26:Q27)</f>
        <v>81</v>
      </c>
    </row>
    <row r="27" spans="1:18" ht="15" customHeight="1">
      <c r="A27" s="114" t="s">
        <v>34</v>
      </c>
      <c r="B27" s="82"/>
      <c r="C27" s="82"/>
      <c r="D27" s="115"/>
      <c r="E27" s="116"/>
      <c r="F27" s="115"/>
      <c r="G27" s="116"/>
      <c r="H27" s="115"/>
      <c r="I27" s="116"/>
      <c r="J27" s="196"/>
      <c r="K27" s="116"/>
      <c r="L27" s="196">
        <v>5</v>
      </c>
      <c r="M27" s="116">
        <v>3</v>
      </c>
      <c r="N27" s="196"/>
      <c r="O27" s="117">
        <v>49</v>
      </c>
      <c r="P27" s="118">
        <f t="shared" si="9"/>
        <v>5</v>
      </c>
      <c r="Q27" s="119">
        <f t="shared" si="9"/>
        <v>52</v>
      </c>
      <c r="R27" s="219"/>
    </row>
    <row r="28" spans="1:18">
      <c r="A28" s="114" t="s">
        <v>35</v>
      </c>
      <c r="B28" s="82"/>
      <c r="C28" s="82"/>
      <c r="D28" s="115"/>
      <c r="E28" s="116"/>
      <c r="F28" s="115"/>
      <c r="G28" s="116"/>
      <c r="H28" s="115"/>
      <c r="I28" s="116"/>
      <c r="J28" s="196"/>
      <c r="K28" s="116"/>
      <c r="L28" s="197">
        <v>1</v>
      </c>
      <c r="M28" s="120"/>
      <c r="N28" s="196"/>
      <c r="O28" s="117">
        <v>25</v>
      </c>
      <c r="P28" s="121">
        <f t="shared" si="9"/>
        <v>1</v>
      </c>
      <c r="Q28" s="119">
        <f t="shared" si="9"/>
        <v>25</v>
      </c>
      <c r="R28" s="220">
        <f>SUM(P28:Q29)</f>
        <v>112</v>
      </c>
    </row>
    <row r="29" spans="1:18" ht="15" customHeight="1">
      <c r="A29" s="114" t="s">
        <v>36</v>
      </c>
      <c r="B29" s="82"/>
      <c r="C29" s="82"/>
      <c r="D29" s="115"/>
      <c r="E29" s="116"/>
      <c r="F29" s="115"/>
      <c r="G29" s="116"/>
      <c r="H29" s="115"/>
      <c r="I29" s="116"/>
      <c r="J29" s="196"/>
      <c r="K29" s="116"/>
      <c r="L29" s="197">
        <v>3</v>
      </c>
      <c r="M29" s="120"/>
      <c r="N29" s="196"/>
      <c r="O29" s="117">
        <v>83</v>
      </c>
      <c r="P29" s="121">
        <f t="shared" si="9"/>
        <v>3</v>
      </c>
      <c r="Q29" s="119">
        <f t="shared" si="9"/>
        <v>83</v>
      </c>
      <c r="R29" s="221"/>
    </row>
    <row r="30" spans="1:18">
      <c r="A30" s="114" t="s">
        <v>37</v>
      </c>
      <c r="B30" s="82"/>
      <c r="C30" s="82"/>
      <c r="D30" s="115"/>
      <c r="E30" s="116"/>
      <c r="F30" s="115"/>
      <c r="G30" s="116"/>
      <c r="H30" s="115"/>
      <c r="I30" s="116"/>
      <c r="J30" s="196"/>
      <c r="K30" s="116"/>
      <c r="L30" s="197">
        <v>39</v>
      </c>
      <c r="M30" s="120"/>
      <c r="N30" s="196"/>
      <c r="O30" s="117">
        <v>118</v>
      </c>
      <c r="P30" s="121">
        <f t="shared" si="9"/>
        <v>39</v>
      </c>
      <c r="Q30" s="119">
        <f t="shared" si="9"/>
        <v>118</v>
      </c>
      <c r="R30" s="122">
        <f>SUM(P30:Q30)</f>
        <v>157</v>
      </c>
    </row>
    <row r="31" spans="1:18">
      <c r="A31" s="114" t="s">
        <v>38</v>
      </c>
      <c r="B31" s="82"/>
      <c r="C31" s="82"/>
      <c r="D31" s="115"/>
      <c r="E31" s="116"/>
      <c r="F31" s="115"/>
      <c r="G31" s="116"/>
      <c r="H31" s="115"/>
      <c r="I31" s="116"/>
      <c r="J31" s="196"/>
      <c r="K31" s="116"/>
      <c r="L31" s="197">
        <v>68</v>
      </c>
      <c r="M31" s="120">
        <v>4</v>
      </c>
      <c r="N31" s="196"/>
      <c r="O31" s="117">
        <v>279</v>
      </c>
      <c r="P31" s="121">
        <f t="shared" si="9"/>
        <v>68</v>
      </c>
      <c r="Q31" s="119">
        <f t="shared" si="9"/>
        <v>283</v>
      </c>
      <c r="R31" s="122">
        <f>SUM(P31:Q31)</f>
        <v>351</v>
      </c>
    </row>
    <row r="32" spans="1:18">
      <c r="A32" s="114" t="s">
        <v>39</v>
      </c>
      <c r="B32" s="82"/>
      <c r="C32" s="82"/>
      <c r="D32" s="123"/>
      <c r="E32" s="124"/>
      <c r="F32" s="123"/>
      <c r="G32" s="124"/>
      <c r="H32" s="123"/>
      <c r="I32" s="124"/>
      <c r="J32" s="125"/>
      <c r="K32" s="124"/>
      <c r="L32" s="126">
        <v>12</v>
      </c>
      <c r="M32" s="127"/>
      <c r="N32" s="125"/>
      <c r="O32" s="128">
        <v>61</v>
      </c>
      <c r="P32" s="129">
        <f t="shared" si="9"/>
        <v>12</v>
      </c>
      <c r="Q32" s="130">
        <f t="shared" si="9"/>
        <v>61</v>
      </c>
      <c r="R32" s="131">
        <f>SUM(P32:Q32)</f>
        <v>73</v>
      </c>
    </row>
    <row r="33" spans="1:18" ht="15" thickBot="1">
      <c r="A33" s="132"/>
      <c r="B33" s="133"/>
      <c r="C33" s="133"/>
      <c r="D33" s="134">
        <f t="shared" ref="D33:N33" si="10">SUM(D26:D32)</f>
        <v>0</v>
      </c>
      <c r="E33" s="135">
        <f t="shared" si="10"/>
        <v>0</v>
      </c>
      <c r="F33" s="136">
        <f t="shared" si="10"/>
        <v>0</v>
      </c>
      <c r="G33" s="137">
        <f t="shared" si="10"/>
        <v>0</v>
      </c>
      <c r="H33" s="136">
        <f t="shared" si="10"/>
        <v>0</v>
      </c>
      <c r="I33" s="137">
        <f t="shared" si="10"/>
        <v>0</v>
      </c>
      <c r="J33" s="138">
        <f t="shared" si="10"/>
        <v>0</v>
      </c>
      <c r="K33" s="137">
        <f t="shared" si="10"/>
        <v>0</v>
      </c>
      <c r="L33" s="138">
        <f t="shared" si="10"/>
        <v>128</v>
      </c>
      <c r="M33" s="135">
        <f t="shared" si="10"/>
        <v>7</v>
      </c>
      <c r="N33" s="138">
        <f t="shared" si="10"/>
        <v>0</v>
      </c>
      <c r="O33" s="139">
        <f>SUM(O26:O32)</f>
        <v>639</v>
      </c>
      <c r="P33" s="140">
        <f>SUM(P26:P32)</f>
        <v>128</v>
      </c>
      <c r="Q33" s="141">
        <f t="shared" si="9"/>
        <v>646</v>
      </c>
      <c r="R33" s="142">
        <f>SUM(P33:Q33)</f>
        <v>774</v>
      </c>
    </row>
    <row r="34" spans="1:18" ht="15" thickTop="1">
      <c r="A34" s="143" t="s">
        <v>40</v>
      </c>
      <c r="B34" s="144"/>
      <c r="C34" s="144"/>
      <c r="D34" s="222"/>
      <c r="E34" s="222"/>
      <c r="F34" s="223"/>
      <c r="G34" s="223"/>
      <c r="H34" s="223"/>
      <c r="I34" s="223"/>
      <c r="J34" s="224"/>
      <c r="K34" s="225"/>
      <c r="L34" s="224"/>
      <c r="M34" s="224"/>
      <c r="N34" s="224"/>
      <c r="O34" s="226"/>
      <c r="P34" s="227">
        <f>SUM(D34:O34)</f>
        <v>0</v>
      </c>
      <c r="Q34" s="228"/>
      <c r="R34" s="7"/>
    </row>
    <row r="35" spans="1:18">
      <c r="A35" s="145" t="s">
        <v>41</v>
      </c>
      <c r="B35" s="82"/>
      <c r="C35" s="82"/>
      <c r="D35" s="229"/>
      <c r="E35" s="230"/>
      <c r="F35" s="231"/>
      <c r="G35" s="231"/>
      <c r="H35" s="231"/>
      <c r="I35" s="231"/>
      <c r="J35" s="229"/>
      <c r="K35" s="230"/>
      <c r="L35" s="229">
        <v>3</v>
      </c>
      <c r="M35" s="230"/>
      <c r="N35" s="229"/>
      <c r="O35" s="232"/>
      <c r="P35" s="233">
        <f t="shared" ref="P35:P41" si="11">SUM(D35:O35)</f>
        <v>3</v>
      </c>
      <c r="Q35" s="234"/>
      <c r="R35" s="146">
        <f>SUM(O26:O32)</f>
        <v>639</v>
      </c>
    </row>
    <row r="36" spans="1:18">
      <c r="A36" s="107" t="s">
        <v>42</v>
      </c>
      <c r="B36" s="82"/>
      <c r="C36" s="82"/>
      <c r="D36" s="231"/>
      <c r="E36" s="231"/>
      <c r="F36" s="231"/>
      <c r="G36" s="231"/>
      <c r="H36" s="231"/>
      <c r="I36" s="231"/>
      <c r="J36" s="229"/>
      <c r="K36" s="230"/>
      <c r="L36" s="231">
        <v>3</v>
      </c>
      <c r="M36" s="231"/>
      <c r="N36" s="229"/>
      <c r="O36" s="232"/>
      <c r="P36" s="233">
        <f t="shared" si="11"/>
        <v>3</v>
      </c>
      <c r="Q36" s="234"/>
      <c r="R36" s="7"/>
    </row>
    <row r="37" spans="1:18">
      <c r="A37" s="107" t="s">
        <v>43</v>
      </c>
      <c r="B37" s="82"/>
      <c r="C37" s="82"/>
      <c r="D37" s="231"/>
      <c r="E37" s="231"/>
      <c r="F37" s="231"/>
      <c r="G37" s="231"/>
      <c r="H37" s="231"/>
      <c r="I37" s="231"/>
      <c r="J37" s="229"/>
      <c r="K37" s="230"/>
      <c r="L37" s="229">
        <v>7</v>
      </c>
      <c r="M37" s="229"/>
      <c r="N37" s="229"/>
      <c r="O37" s="232"/>
      <c r="P37" s="233">
        <f t="shared" si="11"/>
        <v>7</v>
      </c>
      <c r="Q37" s="234"/>
      <c r="R37" s="7"/>
    </row>
    <row r="38" spans="1:18">
      <c r="A38" s="147" t="s">
        <v>44</v>
      </c>
      <c r="B38" s="82"/>
      <c r="C38" s="82"/>
      <c r="D38" s="231"/>
      <c r="E38" s="231"/>
      <c r="F38" s="231"/>
      <c r="G38" s="231"/>
      <c r="H38" s="231"/>
      <c r="I38" s="231"/>
      <c r="J38" s="229"/>
      <c r="K38" s="229"/>
      <c r="L38" s="229"/>
      <c r="M38" s="229"/>
      <c r="N38" s="229"/>
      <c r="O38" s="232"/>
      <c r="P38" s="233">
        <f t="shared" si="11"/>
        <v>0</v>
      </c>
      <c r="Q38" s="234"/>
      <c r="R38" s="7"/>
    </row>
    <row r="39" spans="1:18" ht="15" customHeight="1">
      <c r="A39" s="147" t="s">
        <v>16</v>
      </c>
      <c r="B39" s="82"/>
      <c r="C39" s="82"/>
      <c r="D39" s="235"/>
      <c r="E39" s="236"/>
      <c r="F39" s="235"/>
      <c r="G39" s="236"/>
      <c r="H39" s="235"/>
      <c r="I39" s="236"/>
      <c r="J39" s="232"/>
      <c r="K39" s="237"/>
      <c r="L39" s="232"/>
      <c r="M39" s="237"/>
      <c r="N39" s="232"/>
      <c r="O39" s="238"/>
      <c r="P39" s="233">
        <f t="shared" si="11"/>
        <v>0</v>
      </c>
      <c r="Q39" s="234"/>
      <c r="R39" s="7"/>
    </row>
    <row r="40" spans="1:18" ht="15">
      <c r="A40" s="147" t="s">
        <v>60</v>
      </c>
      <c r="B40" s="82"/>
      <c r="C40" s="82"/>
      <c r="D40" s="242"/>
      <c r="E40" s="243"/>
      <c r="F40" s="242"/>
      <c r="G40" s="243"/>
      <c r="H40" s="242"/>
      <c r="I40" s="243"/>
      <c r="J40" s="244"/>
      <c r="K40" s="245"/>
      <c r="L40" s="244">
        <v>17</v>
      </c>
      <c r="M40" s="245"/>
      <c r="N40" s="244"/>
      <c r="O40" s="246"/>
      <c r="P40" s="233">
        <f t="shared" si="11"/>
        <v>17</v>
      </c>
      <c r="Q40" s="234"/>
      <c r="R40" s="33"/>
    </row>
    <row r="41" spans="1:18" ht="15" thickBot="1">
      <c r="A41" s="147"/>
      <c r="B41" s="82"/>
      <c r="C41" s="82"/>
      <c r="D41" s="239">
        <f>SUM(D34:E40)</f>
        <v>0</v>
      </c>
      <c r="E41" s="239"/>
      <c r="F41" s="239">
        <f>SUM(F34:G40)</f>
        <v>0</v>
      </c>
      <c r="G41" s="239"/>
      <c r="H41" s="239">
        <f>SUM(H34:I40)</f>
        <v>0</v>
      </c>
      <c r="I41" s="239"/>
      <c r="J41" s="239">
        <f>SUM(J34:K40)</f>
        <v>0</v>
      </c>
      <c r="K41" s="239"/>
      <c r="L41" s="239">
        <f>SUM(L34:M40)</f>
        <v>30</v>
      </c>
      <c r="M41" s="239"/>
      <c r="N41" s="239">
        <f>SUM(N34:O40)</f>
        <v>0</v>
      </c>
      <c r="O41" s="239"/>
      <c r="P41" s="240">
        <f t="shared" si="11"/>
        <v>30</v>
      </c>
      <c r="Q41" s="241"/>
      <c r="R41" s="148">
        <f>SUM(D41:O41)</f>
        <v>30</v>
      </c>
    </row>
    <row r="42" spans="1:18" ht="12" customHeight="1" thickTop="1">
      <c r="A42" s="252" t="s">
        <v>46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149"/>
      <c r="Q42" s="150"/>
      <c r="R42" s="151"/>
    </row>
    <row r="43" spans="1:18" ht="15">
      <c r="A43" s="254" t="s">
        <v>47</v>
      </c>
      <c r="B43" s="255"/>
      <c r="C43" s="255"/>
      <c r="D43" s="152">
        <f>SUM(D8+D9+D14+D15+D5+D7+D6+D16)</f>
        <v>0</v>
      </c>
      <c r="E43" s="152"/>
      <c r="F43" s="152">
        <f t="shared" ref="F43:N43" si="12">SUM(F8+F9+F14+F15+F5+F7+F6+F16)</f>
        <v>0</v>
      </c>
      <c r="G43" s="152"/>
      <c r="H43" s="152">
        <f t="shared" si="12"/>
        <v>0</v>
      </c>
      <c r="I43" s="152"/>
      <c r="J43" s="152">
        <f t="shared" si="12"/>
        <v>0</v>
      </c>
      <c r="K43" s="152"/>
      <c r="L43" s="152">
        <f t="shared" si="12"/>
        <v>78</v>
      </c>
      <c r="M43" s="152"/>
      <c r="N43" s="152">
        <f t="shared" si="12"/>
        <v>639</v>
      </c>
      <c r="O43" s="152"/>
      <c r="P43" s="256">
        <f>SUM(D43+F43+H43+J43+L43+N43)</f>
        <v>717</v>
      </c>
      <c r="Q43" s="257"/>
      <c r="R43" s="151"/>
    </row>
    <row r="44" spans="1:18" ht="15">
      <c r="A44" s="258" t="s">
        <v>48</v>
      </c>
      <c r="B44" s="259"/>
      <c r="C44" s="259"/>
      <c r="D44" s="152">
        <f>SUM(D10+D11+D5+D14+D15+D16+D7+D6)</f>
        <v>0</v>
      </c>
      <c r="E44" s="152"/>
      <c r="F44" s="152">
        <f t="shared" ref="F44:N44" si="13">SUM(F10+F11+F5+F14+F15+F16+F7+F6)</f>
        <v>0</v>
      </c>
      <c r="G44" s="152"/>
      <c r="H44" s="152">
        <f t="shared" si="13"/>
        <v>0</v>
      </c>
      <c r="I44" s="152"/>
      <c r="J44" s="152">
        <f t="shared" si="13"/>
        <v>0</v>
      </c>
      <c r="K44" s="152"/>
      <c r="L44" s="152">
        <f t="shared" si="13"/>
        <v>88</v>
      </c>
      <c r="M44" s="152"/>
      <c r="N44" s="152">
        <f t="shared" si="13"/>
        <v>639</v>
      </c>
      <c r="O44" s="152"/>
      <c r="P44" s="256">
        <f>SUM(D44+F44+H44+J44+L44+N44)</f>
        <v>727</v>
      </c>
      <c r="Q44" s="257"/>
      <c r="R44" s="151"/>
    </row>
    <row r="45" spans="1:18" ht="15">
      <c r="A45" s="260" t="s">
        <v>49</v>
      </c>
      <c r="B45" s="261"/>
      <c r="C45" s="261"/>
      <c r="D45" s="153">
        <f>SUM(D12+D13+D14+D15+D16+D5+D7+D6)</f>
        <v>0</v>
      </c>
      <c r="E45" s="153"/>
      <c r="F45" s="153">
        <f t="shared" ref="F45:N45" si="14">SUM(F12+F13+F14+F15+F16+F5+F7+F6)</f>
        <v>0</v>
      </c>
      <c r="G45" s="153"/>
      <c r="H45" s="153">
        <f t="shared" si="14"/>
        <v>0</v>
      </c>
      <c r="I45" s="153"/>
      <c r="J45" s="153">
        <f t="shared" si="14"/>
        <v>0</v>
      </c>
      <c r="K45" s="153"/>
      <c r="L45" s="153">
        <f t="shared" si="14"/>
        <v>121</v>
      </c>
      <c r="M45" s="153"/>
      <c r="N45" s="153">
        <f t="shared" si="14"/>
        <v>639</v>
      </c>
      <c r="O45" s="153"/>
      <c r="P45" s="262">
        <f>SUM(D45+F45+H45+J45+L45+N45)</f>
        <v>760</v>
      </c>
      <c r="Q45" s="263"/>
      <c r="R45" s="151"/>
    </row>
    <row r="46" spans="1:18">
      <c r="A46" s="154" t="s">
        <v>50</v>
      </c>
      <c r="B46" s="155"/>
      <c r="C46" s="156"/>
      <c r="D46" s="157">
        <f>SUM(D43:D45)</f>
        <v>0</v>
      </c>
      <c r="E46" s="158"/>
      <c r="F46" s="157">
        <f>SUM(F43:F45)</f>
        <v>0</v>
      </c>
      <c r="G46" s="159"/>
      <c r="H46" s="157">
        <f>SUM(H43:H45)</f>
        <v>0</v>
      </c>
      <c r="I46" s="158"/>
      <c r="J46" s="157">
        <f>SUM(J43:J45)</f>
        <v>0</v>
      </c>
      <c r="K46" s="158"/>
      <c r="L46" s="157">
        <f>SUM(L43:L45)</f>
        <v>287</v>
      </c>
      <c r="M46" s="158"/>
      <c r="N46" s="157">
        <f>SUM(N43:N45)</f>
        <v>1917</v>
      </c>
      <c r="O46" s="158"/>
      <c r="P46" s="247">
        <f>SUM(P43:P45)</f>
        <v>2204</v>
      </c>
      <c r="Q46" s="248"/>
      <c r="R46" s="148">
        <f>SUM(D46:N46)</f>
        <v>2204</v>
      </c>
    </row>
    <row r="47" spans="1:18" ht="15">
      <c r="A47" s="160"/>
      <c r="B47" s="161"/>
      <c r="C47" s="161"/>
      <c r="D47" s="249" t="s">
        <v>51</v>
      </c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1"/>
      <c r="P47" s="161"/>
      <c r="Q47" s="161"/>
      <c r="R47" s="151"/>
    </row>
    <row r="48" spans="1:18" ht="15">
      <c r="A48" s="162" t="s">
        <v>52</v>
      </c>
      <c r="B48" s="163"/>
      <c r="C48" s="164"/>
      <c r="D48" s="165"/>
      <c r="E48" s="166"/>
      <c r="F48" s="165"/>
      <c r="G48" s="166"/>
      <c r="H48" s="165"/>
      <c r="I48" s="166"/>
      <c r="J48" s="165"/>
      <c r="K48" s="166"/>
      <c r="L48" s="165"/>
      <c r="M48" s="167"/>
      <c r="N48" s="165"/>
      <c r="O48" s="168"/>
      <c r="P48" s="169">
        <f>SUM(D48+F48+H48+J48+L48+N48)</f>
        <v>0</v>
      </c>
      <c r="Q48" s="170"/>
      <c r="R48" s="151"/>
    </row>
    <row r="49" spans="1:18" ht="15">
      <c r="A49" s="171" t="s">
        <v>53</v>
      </c>
      <c r="B49" s="172"/>
      <c r="C49" s="173"/>
      <c r="D49" s="174"/>
      <c r="E49" s="175"/>
      <c r="F49" s="174"/>
      <c r="G49" s="175"/>
      <c r="H49" s="174"/>
      <c r="I49" s="175"/>
      <c r="J49" s="174"/>
      <c r="K49" s="175"/>
      <c r="L49" s="174"/>
      <c r="M49" s="176"/>
      <c r="N49" s="174"/>
      <c r="O49" s="177"/>
      <c r="P49" s="178">
        <f>SUM(D49+F49+H49+J49+L49+N49)</f>
        <v>0</v>
      </c>
      <c r="Q49" s="179"/>
      <c r="R49" s="151"/>
    </row>
    <row r="50" spans="1:18" ht="15">
      <c r="A50" s="171" t="s">
        <v>54</v>
      </c>
      <c r="B50" s="172"/>
      <c r="C50" s="173"/>
      <c r="D50" s="174"/>
      <c r="E50" s="175"/>
      <c r="F50" s="174"/>
      <c r="G50" s="175"/>
      <c r="H50" s="174"/>
      <c r="I50" s="175"/>
      <c r="J50" s="174"/>
      <c r="K50" s="175"/>
      <c r="L50" s="174"/>
      <c r="M50" s="176"/>
      <c r="N50" s="174"/>
      <c r="O50" s="177"/>
      <c r="P50" s="178">
        <f>SUM(D50+F50+H50+J50+L50+N50)</f>
        <v>0</v>
      </c>
      <c r="Q50" s="179"/>
      <c r="R50" s="151"/>
    </row>
    <row r="51" spans="1:18" ht="15" thickBot="1">
      <c r="A51" s="180" t="s">
        <v>55</v>
      </c>
      <c r="B51" s="181"/>
      <c r="C51" s="182"/>
      <c r="D51" s="183">
        <f>SUM(D48:D50)</f>
        <v>0</v>
      </c>
      <c r="E51" s="183"/>
      <c r="F51" s="183">
        <f>SUM(F48:F50)</f>
        <v>0</v>
      </c>
      <c r="G51" s="183"/>
      <c r="H51" s="183">
        <f>SUM(H48:H50)</f>
        <v>0</v>
      </c>
      <c r="I51" s="183"/>
      <c r="J51" s="183">
        <f>SUM(J48:J50)</f>
        <v>0</v>
      </c>
      <c r="K51" s="183"/>
      <c r="L51" s="183">
        <f>SUM(L48:L50)</f>
        <v>0</v>
      </c>
      <c r="M51" s="183"/>
      <c r="N51" s="183">
        <f>SUM(N48:N50)</f>
        <v>0</v>
      </c>
      <c r="O51" s="184"/>
      <c r="P51" s="185">
        <f>SUM(P48:P50)</f>
        <v>0</v>
      </c>
      <c r="Q51" s="186"/>
      <c r="R51" s="187">
        <f>SUM(D51:O51)</f>
        <v>0</v>
      </c>
    </row>
    <row r="52" spans="1:18" ht="11.25" customHeight="1" thickTop="1">
      <c r="A52" s="188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90"/>
    </row>
  </sheetData>
  <mergeCells count="84">
    <mergeCell ref="C1:O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N3:O3"/>
    <mergeCell ref="A24:O24"/>
    <mergeCell ref="P24:Q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D35:E35"/>
    <mergeCell ref="F35:G35"/>
    <mergeCell ref="H35:I35"/>
    <mergeCell ref="J35:K35"/>
    <mergeCell ref="L35:M35"/>
    <mergeCell ref="N35:O35"/>
    <mergeCell ref="P35:Q35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P38:Q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46:Q46"/>
    <mergeCell ref="D47:O47"/>
    <mergeCell ref="A42:O42"/>
    <mergeCell ref="A43:C43"/>
    <mergeCell ref="P43:Q43"/>
    <mergeCell ref="A44:C44"/>
    <mergeCell ref="P44:Q44"/>
    <mergeCell ref="A45:C45"/>
    <mergeCell ref="P45:Q45"/>
  </mergeCells>
  <pageMargins left="0.39370078740157483" right="0.39370078740157483" top="0.39370078740157483" bottom="0.39370078740157483" header="0.31496062992125984" footer="0.31496062992125984"/>
  <pageSetup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2"/>
  <sheetViews>
    <sheetView view="pageLayout" workbookViewId="0">
      <selection activeCell="V23" sqref="V23"/>
    </sheetView>
  </sheetViews>
  <sheetFormatPr baseColWidth="10" defaultColWidth="11.42578125" defaultRowHeight="14.25"/>
  <cols>
    <col min="1" max="1" width="26.7109375" style="1" customWidth="1"/>
    <col min="2" max="2" width="3.140625" style="2" customWidth="1"/>
    <col min="3" max="3" width="7" style="2" bestFit="1" customWidth="1"/>
    <col min="4" max="4" width="7.7109375" style="2" customWidth="1"/>
    <col min="5" max="5" width="9.5703125" style="2" bestFit="1" customWidth="1"/>
    <col min="6" max="6" width="5.7109375" style="2" customWidth="1"/>
    <col min="7" max="7" width="9.5703125" style="2" bestFit="1" customWidth="1"/>
    <col min="8" max="8" width="5.710937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6" style="2" bestFit="1" customWidth="1"/>
    <col min="13" max="13" width="9.140625" style="2" bestFit="1" customWidth="1"/>
    <col min="14" max="14" width="5.85546875" style="2" customWidth="1"/>
    <col min="15" max="15" width="8.7109375" style="2" customWidth="1"/>
    <col min="16" max="16" width="11.42578125" style="2"/>
    <col min="17" max="17" width="9.28515625" style="2" customWidth="1"/>
    <col min="18" max="18" width="7" style="2" customWidth="1"/>
    <col min="19" max="16384" width="11.42578125" style="2"/>
  </cols>
  <sheetData>
    <row r="1" spans="1:18" ht="18">
      <c r="C1" s="203" t="s">
        <v>0</v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8" ht="15" customHeight="1">
      <c r="A2" s="204" t="s">
        <v>1</v>
      </c>
      <c r="B2" s="3"/>
      <c r="C2" s="3"/>
      <c r="D2" s="264">
        <v>43346</v>
      </c>
      <c r="E2" s="264"/>
      <c r="F2" s="206">
        <v>43348</v>
      </c>
      <c r="G2" s="206"/>
      <c r="H2" s="206">
        <v>43349</v>
      </c>
      <c r="I2" s="206"/>
      <c r="J2" s="206">
        <v>43350</v>
      </c>
      <c r="K2" s="206"/>
      <c r="L2" s="206">
        <v>43351</v>
      </c>
      <c r="M2" s="206"/>
      <c r="N2" s="206">
        <v>43352</v>
      </c>
      <c r="O2" s="206"/>
      <c r="P2" s="207" t="s">
        <v>2</v>
      </c>
      <c r="Q2" s="208"/>
      <c r="R2" s="4"/>
    </row>
    <row r="3" spans="1:18" ht="18">
      <c r="A3" s="205"/>
      <c r="B3" s="5"/>
      <c r="C3" s="6"/>
      <c r="D3" s="211" t="s">
        <v>3</v>
      </c>
      <c r="E3" s="211"/>
      <c r="F3" s="211" t="s">
        <v>4</v>
      </c>
      <c r="G3" s="211"/>
      <c r="H3" s="211" t="s">
        <v>5</v>
      </c>
      <c r="I3" s="211"/>
      <c r="J3" s="211" t="s">
        <v>6</v>
      </c>
      <c r="K3" s="211"/>
      <c r="L3" s="265" t="s">
        <v>7</v>
      </c>
      <c r="M3" s="265"/>
      <c r="N3" s="212" t="s">
        <v>8</v>
      </c>
      <c r="O3" s="212"/>
      <c r="P3" s="209"/>
      <c r="Q3" s="210"/>
      <c r="R3" s="7"/>
    </row>
    <row r="4" spans="1:18" ht="18">
      <c r="A4" s="8"/>
      <c r="B4" s="5"/>
      <c r="C4" s="6"/>
      <c r="D4" s="9" t="s">
        <v>9</v>
      </c>
      <c r="E4" s="193" t="s">
        <v>10</v>
      </c>
      <c r="F4" s="10" t="s">
        <v>11</v>
      </c>
      <c r="G4" s="193" t="s">
        <v>10</v>
      </c>
      <c r="H4" s="10" t="s">
        <v>9</v>
      </c>
      <c r="I4" s="193" t="s">
        <v>10</v>
      </c>
      <c r="J4" s="10" t="s">
        <v>9</v>
      </c>
      <c r="K4" s="193" t="s">
        <v>10</v>
      </c>
      <c r="L4" s="10" t="s">
        <v>9</v>
      </c>
      <c r="M4" s="193" t="s">
        <v>10</v>
      </c>
      <c r="N4" s="10" t="s">
        <v>9</v>
      </c>
      <c r="O4" s="193" t="s">
        <v>10</v>
      </c>
      <c r="P4" s="11" t="s">
        <v>9</v>
      </c>
      <c r="Q4" s="11" t="s">
        <v>12</v>
      </c>
      <c r="R4" s="7"/>
    </row>
    <row r="5" spans="1:18">
      <c r="A5" s="12" t="s">
        <v>13</v>
      </c>
      <c r="B5" s="13" t="s">
        <v>14</v>
      </c>
      <c r="C5" s="14">
        <v>50</v>
      </c>
      <c r="D5" s="15">
        <v>47</v>
      </c>
      <c r="E5" s="16">
        <f>SUM(C5*D5)</f>
        <v>2350</v>
      </c>
      <c r="F5" s="15">
        <v>57</v>
      </c>
      <c r="G5" s="16">
        <f>SUM(C5*F5)</f>
        <v>2850</v>
      </c>
      <c r="H5" s="15">
        <v>52</v>
      </c>
      <c r="I5" s="16">
        <f>SUM(C5*H5)</f>
        <v>2600</v>
      </c>
      <c r="J5" s="15">
        <v>37</v>
      </c>
      <c r="K5" s="17">
        <f>SUM(C5*J5)</f>
        <v>1850</v>
      </c>
      <c r="L5" s="15">
        <v>34</v>
      </c>
      <c r="M5" s="16">
        <f>SUM(C5*L5)</f>
        <v>1700</v>
      </c>
      <c r="N5" s="15"/>
      <c r="O5" s="18"/>
      <c r="P5" s="19">
        <f t="shared" ref="P5:Q14" si="0">SUM(D5+F5+H5+J5+L5+N5)</f>
        <v>227</v>
      </c>
      <c r="Q5" s="20">
        <f t="shared" si="0"/>
        <v>11350</v>
      </c>
      <c r="R5" s="7"/>
    </row>
    <row r="6" spans="1:18">
      <c r="A6" s="12" t="s">
        <v>15</v>
      </c>
      <c r="B6" s="13" t="s">
        <v>14</v>
      </c>
      <c r="C6" s="14">
        <v>25</v>
      </c>
      <c r="D6" s="21">
        <v>24</v>
      </c>
      <c r="E6" s="16">
        <f t="shared" ref="E6:E15" si="1">SUM(C6*D6)</f>
        <v>600</v>
      </c>
      <c r="F6" s="21">
        <v>23</v>
      </c>
      <c r="G6" s="16">
        <f t="shared" ref="G6:G13" si="2">SUM(C6*F6)</f>
        <v>575</v>
      </c>
      <c r="H6" s="21">
        <v>109</v>
      </c>
      <c r="I6" s="16">
        <f t="shared" ref="I6:I13" si="3">SUM(C6*H6)</f>
        <v>2725</v>
      </c>
      <c r="J6" s="21">
        <v>147</v>
      </c>
      <c r="K6" s="17">
        <f t="shared" ref="K6:K13" si="4">SUM(C6*J6)</f>
        <v>3675</v>
      </c>
      <c r="L6" s="21">
        <v>29</v>
      </c>
      <c r="M6" s="16">
        <f t="shared" ref="M6:M13" si="5">SUM(C6*L6)</f>
        <v>725</v>
      </c>
      <c r="N6" s="21"/>
      <c r="O6" s="22"/>
      <c r="P6" s="23">
        <f t="shared" si="0"/>
        <v>332</v>
      </c>
      <c r="Q6" s="20">
        <f t="shared" si="0"/>
        <v>8300</v>
      </c>
      <c r="R6" s="7"/>
    </row>
    <row r="7" spans="1:18" s="34" customFormat="1" ht="15">
      <c r="A7" s="24" t="s">
        <v>16</v>
      </c>
      <c r="B7" s="25"/>
      <c r="C7" s="26"/>
      <c r="D7" s="27"/>
      <c r="E7" s="28">
        <f t="shared" si="1"/>
        <v>0</v>
      </c>
      <c r="F7" s="27"/>
      <c r="G7" s="28">
        <f t="shared" si="2"/>
        <v>0</v>
      </c>
      <c r="H7" s="27"/>
      <c r="I7" s="28">
        <f t="shared" si="3"/>
        <v>0</v>
      </c>
      <c r="J7" s="27"/>
      <c r="K7" s="29">
        <f t="shared" si="4"/>
        <v>0</v>
      </c>
      <c r="L7" s="27"/>
      <c r="M7" s="28">
        <f t="shared" si="5"/>
        <v>0</v>
      </c>
      <c r="N7" s="27"/>
      <c r="O7" s="30"/>
      <c r="P7" s="31">
        <f>SUM(D7+F7+H7+J7+L7+N7)</f>
        <v>0</v>
      </c>
      <c r="Q7" s="32">
        <f>SUM(E7+G7+I7+K7+M7+O7)</f>
        <v>0</v>
      </c>
      <c r="R7" s="33"/>
    </row>
    <row r="8" spans="1:18">
      <c r="A8" s="12" t="s">
        <v>17</v>
      </c>
      <c r="B8" s="13" t="s">
        <v>14</v>
      </c>
      <c r="C8" s="14">
        <v>30</v>
      </c>
      <c r="D8" s="21">
        <v>1</v>
      </c>
      <c r="E8" s="16">
        <f t="shared" si="1"/>
        <v>30</v>
      </c>
      <c r="F8" s="21"/>
      <c r="G8" s="16">
        <f t="shared" si="2"/>
        <v>0</v>
      </c>
      <c r="H8" s="21"/>
      <c r="I8" s="16">
        <f t="shared" si="3"/>
        <v>0</v>
      </c>
      <c r="J8" s="21"/>
      <c r="K8" s="17">
        <f t="shared" si="4"/>
        <v>0</v>
      </c>
      <c r="L8" s="21">
        <v>1</v>
      </c>
      <c r="M8" s="16">
        <f t="shared" si="5"/>
        <v>30</v>
      </c>
      <c r="N8" s="21"/>
      <c r="O8" s="18"/>
      <c r="P8" s="35">
        <f t="shared" si="0"/>
        <v>2</v>
      </c>
      <c r="Q8" s="36">
        <f t="shared" si="0"/>
        <v>60</v>
      </c>
      <c r="R8" s="7"/>
    </row>
    <row r="9" spans="1:18">
      <c r="A9" s="12" t="s">
        <v>17</v>
      </c>
      <c r="B9" s="13" t="s">
        <v>14</v>
      </c>
      <c r="C9" s="14">
        <v>15</v>
      </c>
      <c r="D9" s="21">
        <v>5</v>
      </c>
      <c r="E9" s="16">
        <f t="shared" si="1"/>
        <v>75</v>
      </c>
      <c r="F9" s="21"/>
      <c r="G9" s="16">
        <f t="shared" si="2"/>
        <v>0</v>
      </c>
      <c r="H9" s="21"/>
      <c r="I9" s="16">
        <f t="shared" si="3"/>
        <v>0</v>
      </c>
      <c r="J9" s="21"/>
      <c r="K9" s="17">
        <f t="shared" si="4"/>
        <v>0</v>
      </c>
      <c r="L9" s="21">
        <v>1</v>
      </c>
      <c r="M9" s="16">
        <f t="shared" si="5"/>
        <v>15</v>
      </c>
      <c r="N9" s="21"/>
      <c r="O9" s="18"/>
      <c r="P9" s="35">
        <f>SUM(D9+F9+H9+J9+L9+N9)</f>
        <v>6</v>
      </c>
      <c r="Q9" s="36">
        <f>SUM(E9+G9+I9+K9+M9+O9)</f>
        <v>90</v>
      </c>
      <c r="R9" s="7"/>
    </row>
    <row r="10" spans="1:18">
      <c r="A10" s="37" t="s">
        <v>18</v>
      </c>
      <c r="B10" s="38" t="s">
        <v>14</v>
      </c>
      <c r="C10" s="39">
        <v>20</v>
      </c>
      <c r="D10" s="40">
        <v>4</v>
      </c>
      <c r="E10" s="41">
        <f t="shared" si="1"/>
        <v>80</v>
      </c>
      <c r="F10" s="40">
        <v>6</v>
      </c>
      <c r="G10" s="41">
        <f t="shared" si="2"/>
        <v>120</v>
      </c>
      <c r="H10" s="40">
        <v>2</v>
      </c>
      <c r="I10" s="41">
        <f t="shared" si="3"/>
        <v>40</v>
      </c>
      <c r="J10" s="40">
        <v>1</v>
      </c>
      <c r="K10" s="42">
        <f t="shared" si="4"/>
        <v>20</v>
      </c>
      <c r="L10" s="40">
        <v>5</v>
      </c>
      <c r="M10" s="41">
        <f t="shared" si="5"/>
        <v>100</v>
      </c>
      <c r="N10" s="40"/>
      <c r="O10" s="43"/>
      <c r="P10" s="44">
        <f t="shared" si="0"/>
        <v>18</v>
      </c>
      <c r="Q10" s="45">
        <f t="shared" si="0"/>
        <v>360</v>
      </c>
      <c r="R10" s="7"/>
    </row>
    <row r="11" spans="1:18">
      <c r="A11" s="37" t="s">
        <v>18</v>
      </c>
      <c r="B11" s="38" t="s">
        <v>14</v>
      </c>
      <c r="C11" s="46">
        <v>10</v>
      </c>
      <c r="D11" s="40">
        <v>4</v>
      </c>
      <c r="E11" s="41">
        <f t="shared" si="1"/>
        <v>40</v>
      </c>
      <c r="F11" s="40"/>
      <c r="G11" s="41">
        <f t="shared" si="2"/>
        <v>0</v>
      </c>
      <c r="H11" s="40">
        <v>2</v>
      </c>
      <c r="I11" s="41">
        <f t="shared" si="3"/>
        <v>20</v>
      </c>
      <c r="J11" s="40">
        <v>3</v>
      </c>
      <c r="K11" s="42">
        <f t="shared" si="4"/>
        <v>30</v>
      </c>
      <c r="L11" s="40">
        <v>5</v>
      </c>
      <c r="M11" s="41">
        <f t="shared" si="5"/>
        <v>50</v>
      </c>
      <c r="N11" s="40"/>
      <c r="O11" s="43"/>
      <c r="P11" s="44">
        <f t="shared" si="0"/>
        <v>14</v>
      </c>
      <c r="Q11" s="45">
        <f t="shared" si="0"/>
        <v>140</v>
      </c>
      <c r="R11" s="7"/>
    </row>
    <row r="12" spans="1:18">
      <c r="A12" s="12" t="s">
        <v>19</v>
      </c>
      <c r="B12" s="13" t="s">
        <v>14</v>
      </c>
      <c r="C12" s="14">
        <v>20</v>
      </c>
      <c r="D12" s="21">
        <v>15</v>
      </c>
      <c r="E12" s="16">
        <f t="shared" si="1"/>
        <v>300</v>
      </c>
      <c r="F12" s="21">
        <v>29</v>
      </c>
      <c r="G12" s="16">
        <f t="shared" si="2"/>
        <v>580</v>
      </c>
      <c r="H12" s="21">
        <v>31</v>
      </c>
      <c r="I12" s="16">
        <f t="shared" si="3"/>
        <v>620</v>
      </c>
      <c r="J12" s="21">
        <v>34</v>
      </c>
      <c r="K12" s="17">
        <f t="shared" si="4"/>
        <v>680</v>
      </c>
      <c r="L12" s="21">
        <v>45</v>
      </c>
      <c r="M12" s="16">
        <f t="shared" si="5"/>
        <v>900</v>
      </c>
      <c r="N12" s="21"/>
      <c r="O12" s="18"/>
      <c r="P12" s="35">
        <f t="shared" si="0"/>
        <v>154</v>
      </c>
      <c r="Q12" s="36">
        <f t="shared" si="0"/>
        <v>3080</v>
      </c>
      <c r="R12" s="7"/>
    </row>
    <row r="13" spans="1:18">
      <c r="A13" s="12" t="s">
        <v>19</v>
      </c>
      <c r="B13" s="13" t="s">
        <v>14</v>
      </c>
      <c r="C13" s="47">
        <v>10</v>
      </c>
      <c r="D13" s="21">
        <v>3</v>
      </c>
      <c r="E13" s="16">
        <f t="shared" si="1"/>
        <v>30</v>
      </c>
      <c r="F13" s="21">
        <v>23</v>
      </c>
      <c r="G13" s="16">
        <f t="shared" si="2"/>
        <v>230</v>
      </c>
      <c r="H13" s="21">
        <v>20</v>
      </c>
      <c r="I13" s="16">
        <f t="shared" si="3"/>
        <v>200</v>
      </c>
      <c r="J13" s="21">
        <v>33</v>
      </c>
      <c r="K13" s="17">
        <f t="shared" si="4"/>
        <v>330</v>
      </c>
      <c r="L13" s="21">
        <v>33</v>
      </c>
      <c r="M13" s="16">
        <f t="shared" si="5"/>
        <v>330</v>
      </c>
      <c r="N13" s="21"/>
      <c r="O13" s="18"/>
      <c r="P13" s="35">
        <f t="shared" si="0"/>
        <v>112</v>
      </c>
      <c r="Q13" s="36">
        <f t="shared" si="0"/>
        <v>1120</v>
      </c>
      <c r="R13" s="7"/>
    </row>
    <row r="14" spans="1:18" ht="15">
      <c r="A14" s="24" t="s">
        <v>56</v>
      </c>
      <c r="B14" s="13" t="s">
        <v>14</v>
      </c>
      <c r="C14" s="14">
        <v>25</v>
      </c>
      <c r="D14" s="21">
        <v>25</v>
      </c>
      <c r="E14" s="48">
        <f t="shared" si="1"/>
        <v>625</v>
      </c>
      <c r="F14" s="21">
        <v>5</v>
      </c>
      <c r="G14" s="48">
        <f>SUM(C14*F14)</f>
        <v>125</v>
      </c>
      <c r="H14" s="191">
        <v>5</v>
      </c>
      <c r="I14" s="48">
        <f>SUM(C14*H14)</f>
        <v>125</v>
      </c>
      <c r="J14" s="191">
        <v>5</v>
      </c>
      <c r="K14" s="48">
        <f>SUM(C14*J14)</f>
        <v>125</v>
      </c>
      <c r="L14" s="191">
        <v>10</v>
      </c>
      <c r="M14" s="48">
        <f>SUM(C14*L14)</f>
        <v>250</v>
      </c>
      <c r="N14" s="48"/>
      <c r="O14" s="48">
        <f>SUM(C14*N14)</f>
        <v>0</v>
      </c>
      <c r="P14" s="35">
        <f t="shared" si="0"/>
        <v>50</v>
      </c>
      <c r="Q14" s="36">
        <f t="shared" si="0"/>
        <v>1250</v>
      </c>
      <c r="R14" s="192" t="s">
        <v>59</v>
      </c>
    </row>
    <row r="15" spans="1:18">
      <c r="A15" s="12" t="s">
        <v>20</v>
      </c>
      <c r="B15" s="49" t="s">
        <v>14</v>
      </c>
      <c r="C15" s="50">
        <v>0</v>
      </c>
      <c r="D15" s="51"/>
      <c r="E15" s="48">
        <f t="shared" si="1"/>
        <v>0</v>
      </c>
      <c r="F15" s="51">
        <v>2</v>
      </c>
      <c r="G15" s="52">
        <f>SUM(C15*F15)</f>
        <v>0</v>
      </c>
      <c r="H15" s="51">
        <v>8</v>
      </c>
      <c r="I15" s="52"/>
      <c r="J15" s="51">
        <v>11</v>
      </c>
      <c r="K15" s="53"/>
      <c r="L15" s="51">
        <v>1</v>
      </c>
      <c r="M15" s="52"/>
      <c r="N15" s="51"/>
      <c r="O15" s="18"/>
      <c r="P15" s="54">
        <f>SUM(D15+F15+H15+J15+L15+N15)</f>
        <v>22</v>
      </c>
      <c r="Q15" s="36"/>
      <c r="R15" s="7"/>
    </row>
    <row r="16" spans="1:18">
      <c r="A16" s="55" t="s">
        <v>21</v>
      </c>
      <c r="B16" s="56"/>
      <c r="C16" s="56"/>
      <c r="D16" s="57"/>
      <c r="E16" s="58"/>
      <c r="F16" s="57"/>
      <c r="G16" s="59"/>
      <c r="H16" s="57"/>
      <c r="I16" s="59"/>
      <c r="J16" s="57"/>
      <c r="K16" s="59"/>
      <c r="L16" s="60"/>
      <c r="M16" s="59"/>
      <c r="N16" s="51">
        <v>688</v>
      </c>
      <c r="O16" s="61"/>
      <c r="P16" s="54">
        <f>SUM(D16+F16+H16+J16+L16+N16)</f>
        <v>688</v>
      </c>
      <c r="Q16" s="62"/>
      <c r="R16" s="7"/>
    </row>
    <row r="17" spans="1:18">
      <c r="A17" s="63" t="s">
        <v>22</v>
      </c>
      <c r="B17" s="64"/>
      <c r="C17" s="64"/>
      <c r="D17" s="65">
        <f>SUM(D5:D16)</f>
        <v>128</v>
      </c>
      <c r="E17" s="66">
        <f>SUM(E5:E16)</f>
        <v>4130</v>
      </c>
      <c r="F17" s="67">
        <f t="shared" ref="F17:O17" si="6">SUM(F5:F16)</f>
        <v>145</v>
      </c>
      <c r="G17" s="66">
        <f t="shared" si="6"/>
        <v>4480</v>
      </c>
      <c r="H17" s="67">
        <f t="shared" si="6"/>
        <v>229</v>
      </c>
      <c r="I17" s="66">
        <f t="shared" si="6"/>
        <v>6330</v>
      </c>
      <c r="J17" s="67">
        <f t="shared" si="6"/>
        <v>271</v>
      </c>
      <c r="K17" s="66">
        <f t="shared" si="6"/>
        <v>6710</v>
      </c>
      <c r="L17" s="68">
        <f t="shared" si="6"/>
        <v>164</v>
      </c>
      <c r="M17" s="66">
        <f t="shared" si="6"/>
        <v>4100</v>
      </c>
      <c r="N17" s="68">
        <f t="shared" si="6"/>
        <v>688</v>
      </c>
      <c r="O17" s="69">
        <f t="shared" si="6"/>
        <v>0</v>
      </c>
      <c r="P17" s="70">
        <f>SUM(P5:P16)</f>
        <v>1625</v>
      </c>
      <c r="Q17" s="71">
        <f>SUM(Q5:Q16)</f>
        <v>25750</v>
      </c>
      <c r="R17" s="7"/>
    </row>
    <row r="18" spans="1:18">
      <c r="A18" s="72" t="s">
        <v>23</v>
      </c>
      <c r="B18" s="73"/>
      <c r="C18" s="73"/>
      <c r="D18" s="74"/>
      <c r="E18" s="75"/>
      <c r="F18" s="76"/>
      <c r="G18" s="58"/>
      <c r="H18" s="74"/>
      <c r="I18" s="77"/>
      <c r="J18" s="74"/>
      <c r="K18" s="77"/>
      <c r="L18" s="76">
        <v>7</v>
      </c>
      <c r="M18" s="78">
        <v>2600</v>
      </c>
      <c r="N18" s="79"/>
      <c r="O18" s="77"/>
      <c r="P18" s="79">
        <f>SUM(D18+F18+H18+J18+L18+N18)</f>
        <v>7</v>
      </c>
      <c r="Q18" s="80">
        <f>SUM(E18+G18+I18+K18+M18+O18)</f>
        <v>2600</v>
      </c>
      <c r="R18" s="7"/>
    </row>
    <row r="19" spans="1:18">
      <c r="A19" s="81" t="s">
        <v>24</v>
      </c>
      <c r="B19" s="82"/>
      <c r="C19" s="82"/>
      <c r="D19" s="83"/>
      <c r="E19" s="48"/>
      <c r="F19" s="84"/>
      <c r="G19" s="58"/>
      <c r="H19" s="83">
        <v>2</v>
      </c>
      <c r="I19" s="85">
        <v>300</v>
      </c>
      <c r="J19" s="83"/>
      <c r="K19" s="85"/>
      <c r="L19" s="84"/>
      <c r="M19" s="85"/>
      <c r="N19" s="86"/>
      <c r="O19" s="85"/>
      <c r="P19" s="86">
        <f t="shared" ref="P19:Q22" si="7">SUM(D19+F19+H19+J19+L19+N19)</f>
        <v>2</v>
      </c>
      <c r="Q19" s="36">
        <f t="shared" si="7"/>
        <v>300</v>
      </c>
      <c r="R19" s="7"/>
    </row>
    <row r="20" spans="1:18">
      <c r="A20" s="81" t="s">
        <v>25</v>
      </c>
      <c r="B20" s="82"/>
      <c r="C20" s="82"/>
      <c r="D20" s="83"/>
      <c r="E20" s="48"/>
      <c r="F20" s="84"/>
      <c r="G20" s="58"/>
      <c r="H20" s="83"/>
      <c r="I20" s="85"/>
      <c r="J20" s="83"/>
      <c r="K20" s="85"/>
      <c r="L20" s="84"/>
      <c r="M20" s="85"/>
      <c r="N20" s="86"/>
      <c r="O20" s="85"/>
      <c r="P20" s="86">
        <f t="shared" si="7"/>
        <v>0</v>
      </c>
      <c r="Q20" s="36">
        <f t="shared" si="7"/>
        <v>0</v>
      </c>
      <c r="R20" s="7"/>
    </row>
    <row r="21" spans="1:18">
      <c r="A21" s="81" t="s">
        <v>26</v>
      </c>
      <c r="B21" s="82"/>
      <c r="C21" s="82"/>
      <c r="D21" s="83"/>
      <c r="E21" s="48"/>
      <c r="F21" s="84"/>
      <c r="G21" s="58"/>
      <c r="H21" s="83"/>
      <c r="I21" s="85"/>
      <c r="J21" s="83"/>
      <c r="K21" s="85"/>
      <c r="L21" s="84"/>
      <c r="M21" s="85"/>
      <c r="N21" s="86"/>
      <c r="O21" s="85"/>
      <c r="P21" s="86">
        <f t="shared" si="7"/>
        <v>0</v>
      </c>
      <c r="Q21" s="36">
        <f t="shared" si="7"/>
        <v>0</v>
      </c>
      <c r="R21" s="7"/>
    </row>
    <row r="22" spans="1:18">
      <c r="A22" s="87" t="s">
        <v>27</v>
      </c>
      <c r="B22" s="56" t="s">
        <v>14</v>
      </c>
      <c r="C22" s="56">
        <v>10</v>
      </c>
      <c r="D22" s="88">
        <v>22</v>
      </c>
      <c r="E22" s="58">
        <v>220</v>
      </c>
      <c r="F22" s="89">
        <v>38</v>
      </c>
      <c r="G22" s="58">
        <v>380</v>
      </c>
      <c r="H22" s="90">
        <v>40</v>
      </c>
      <c r="I22" s="58">
        <v>400</v>
      </c>
      <c r="J22" s="90">
        <v>42</v>
      </c>
      <c r="K22" s="58">
        <v>420</v>
      </c>
      <c r="L22" s="89">
        <v>36</v>
      </c>
      <c r="M22" s="58">
        <v>360</v>
      </c>
      <c r="N22" s="89">
        <v>150</v>
      </c>
      <c r="O22" s="58">
        <v>1500</v>
      </c>
      <c r="P22" s="91">
        <f t="shared" si="7"/>
        <v>328</v>
      </c>
      <c r="Q22" s="92">
        <f t="shared" si="7"/>
        <v>3280</v>
      </c>
      <c r="R22" s="7"/>
    </row>
    <row r="23" spans="1:18" ht="15" thickBot="1">
      <c r="A23" s="93" t="s">
        <v>28</v>
      </c>
      <c r="B23" s="94"/>
      <c r="C23" s="94"/>
      <c r="D23" s="95">
        <f t="shared" ref="D23:P23" si="8">SUM(D17:D22)</f>
        <v>150</v>
      </c>
      <c r="E23" s="96">
        <f t="shared" si="8"/>
        <v>4350</v>
      </c>
      <c r="F23" s="95">
        <f t="shared" si="8"/>
        <v>183</v>
      </c>
      <c r="G23" s="96">
        <f t="shared" si="8"/>
        <v>4860</v>
      </c>
      <c r="H23" s="95">
        <f t="shared" si="8"/>
        <v>271</v>
      </c>
      <c r="I23" s="96">
        <f t="shared" si="8"/>
        <v>7030</v>
      </c>
      <c r="J23" s="95">
        <f t="shared" si="8"/>
        <v>313</v>
      </c>
      <c r="K23" s="96">
        <f t="shared" si="8"/>
        <v>7130</v>
      </c>
      <c r="L23" s="97">
        <f t="shared" si="8"/>
        <v>207</v>
      </c>
      <c r="M23" s="96">
        <f t="shared" si="8"/>
        <v>7060</v>
      </c>
      <c r="N23" s="97">
        <f t="shared" si="8"/>
        <v>838</v>
      </c>
      <c r="O23" s="96">
        <f t="shared" si="8"/>
        <v>1500</v>
      </c>
      <c r="P23" s="98">
        <f t="shared" si="8"/>
        <v>1962</v>
      </c>
      <c r="Q23" s="96">
        <f>SUM(Q17:Q22)</f>
        <v>31930</v>
      </c>
      <c r="R23" s="7"/>
    </row>
    <row r="24" spans="1:18" s="100" customFormat="1" ht="14.25" customHeight="1" thickTop="1">
      <c r="A24" s="213" t="s">
        <v>29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5"/>
      <c r="P24" s="216" t="s">
        <v>30</v>
      </c>
      <c r="Q24" s="217"/>
      <c r="R24" s="99" t="s">
        <v>31</v>
      </c>
    </row>
    <row r="25" spans="1:18">
      <c r="A25" s="12"/>
      <c r="B25" s="82"/>
      <c r="C25" s="82"/>
      <c r="D25" s="101" t="s">
        <v>9</v>
      </c>
      <c r="E25" s="101" t="s">
        <v>32</v>
      </c>
      <c r="F25" s="102" t="s">
        <v>11</v>
      </c>
      <c r="G25" s="102" t="s">
        <v>32</v>
      </c>
      <c r="H25" s="102" t="s">
        <v>9</v>
      </c>
      <c r="I25" s="102" t="s">
        <v>32</v>
      </c>
      <c r="J25" s="102" t="s">
        <v>9</v>
      </c>
      <c r="K25" s="102" t="s">
        <v>32</v>
      </c>
      <c r="L25" s="102" t="s">
        <v>9</v>
      </c>
      <c r="M25" s="102" t="s">
        <v>32</v>
      </c>
      <c r="N25" s="102" t="s">
        <v>9</v>
      </c>
      <c r="O25" s="103" t="s">
        <v>32</v>
      </c>
      <c r="P25" s="104" t="s">
        <v>9</v>
      </c>
      <c r="Q25" s="105" t="s">
        <v>32</v>
      </c>
      <c r="R25" s="106"/>
    </row>
    <row r="26" spans="1:18" ht="13.5" customHeight="1">
      <c r="A26" s="107" t="s">
        <v>33</v>
      </c>
      <c r="B26" s="82"/>
      <c r="C26" s="82"/>
      <c r="D26" s="194"/>
      <c r="E26" s="108"/>
      <c r="F26" s="195"/>
      <c r="G26" s="109"/>
      <c r="H26" s="195">
        <v>75</v>
      </c>
      <c r="I26" s="109"/>
      <c r="J26" s="194">
        <v>96</v>
      </c>
      <c r="K26" s="108"/>
      <c r="L26" s="195"/>
      <c r="M26" s="109"/>
      <c r="N26" s="110"/>
      <c r="O26" s="111">
        <v>51</v>
      </c>
      <c r="P26" s="112">
        <f t="shared" ref="P26:Q33" si="9">SUM(D26+F26+H26+J26+L26+N26)</f>
        <v>171</v>
      </c>
      <c r="Q26" s="113">
        <f t="shared" si="9"/>
        <v>51</v>
      </c>
      <c r="R26" s="218">
        <f>SUM(P26:Q27)</f>
        <v>344</v>
      </c>
    </row>
    <row r="27" spans="1:18" ht="15" customHeight="1">
      <c r="A27" s="114" t="s">
        <v>34</v>
      </c>
      <c r="B27" s="82"/>
      <c r="C27" s="82"/>
      <c r="D27" s="115">
        <v>9</v>
      </c>
      <c r="E27" s="116"/>
      <c r="F27" s="115">
        <v>1</v>
      </c>
      <c r="G27" s="116"/>
      <c r="H27" s="115">
        <v>5</v>
      </c>
      <c r="I27" s="116"/>
      <c r="J27" s="196">
        <v>19</v>
      </c>
      <c r="K27" s="116"/>
      <c r="L27" s="196">
        <v>23</v>
      </c>
      <c r="M27" s="116"/>
      <c r="N27" s="196"/>
      <c r="O27" s="117">
        <v>65</v>
      </c>
      <c r="P27" s="118">
        <f t="shared" si="9"/>
        <v>57</v>
      </c>
      <c r="Q27" s="119">
        <f t="shared" si="9"/>
        <v>65</v>
      </c>
      <c r="R27" s="219"/>
    </row>
    <row r="28" spans="1:18">
      <c r="A28" s="114" t="s">
        <v>35</v>
      </c>
      <c r="B28" s="82"/>
      <c r="C28" s="82"/>
      <c r="D28" s="115"/>
      <c r="E28" s="116"/>
      <c r="F28" s="115"/>
      <c r="G28" s="116"/>
      <c r="H28" s="115"/>
      <c r="I28" s="116"/>
      <c r="J28" s="196">
        <v>8</v>
      </c>
      <c r="K28" s="116"/>
      <c r="L28" s="197">
        <v>2</v>
      </c>
      <c r="M28" s="120"/>
      <c r="N28" s="196"/>
      <c r="O28" s="117">
        <v>30</v>
      </c>
      <c r="P28" s="121">
        <f t="shared" si="9"/>
        <v>10</v>
      </c>
      <c r="Q28" s="119">
        <f t="shared" si="9"/>
        <v>30</v>
      </c>
      <c r="R28" s="220">
        <f>SUM(P28:Q29)</f>
        <v>122</v>
      </c>
    </row>
    <row r="29" spans="1:18" ht="15" customHeight="1">
      <c r="A29" s="114" t="s">
        <v>36</v>
      </c>
      <c r="B29" s="82"/>
      <c r="C29" s="82"/>
      <c r="D29" s="115">
        <v>2</v>
      </c>
      <c r="E29" s="116"/>
      <c r="F29" s="115"/>
      <c r="G29" s="116"/>
      <c r="H29" s="115">
        <v>2</v>
      </c>
      <c r="I29" s="116"/>
      <c r="J29" s="196">
        <v>3</v>
      </c>
      <c r="K29" s="116"/>
      <c r="L29" s="197">
        <v>5</v>
      </c>
      <c r="M29" s="120"/>
      <c r="N29" s="196"/>
      <c r="O29" s="117">
        <v>70</v>
      </c>
      <c r="P29" s="121">
        <f t="shared" si="9"/>
        <v>12</v>
      </c>
      <c r="Q29" s="119">
        <f t="shared" si="9"/>
        <v>70</v>
      </c>
      <c r="R29" s="221"/>
    </row>
    <row r="30" spans="1:18">
      <c r="A30" s="114" t="s">
        <v>37</v>
      </c>
      <c r="B30" s="82"/>
      <c r="C30" s="82"/>
      <c r="D30" s="115">
        <v>43</v>
      </c>
      <c r="E30" s="116"/>
      <c r="F30" s="115">
        <v>11</v>
      </c>
      <c r="G30" s="116"/>
      <c r="H30" s="115">
        <v>12</v>
      </c>
      <c r="I30" s="116"/>
      <c r="J30" s="196">
        <v>27</v>
      </c>
      <c r="K30" s="116"/>
      <c r="L30" s="197">
        <v>35</v>
      </c>
      <c r="M30" s="120"/>
      <c r="N30" s="196"/>
      <c r="O30" s="117">
        <v>73</v>
      </c>
      <c r="P30" s="121">
        <f t="shared" si="9"/>
        <v>128</v>
      </c>
      <c r="Q30" s="119">
        <f t="shared" si="9"/>
        <v>73</v>
      </c>
      <c r="R30" s="122">
        <f>SUM(P30:Q30)</f>
        <v>201</v>
      </c>
    </row>
    <row r="31" spans="1:18">
      <c r="A31" s="114" t="s">
        <v>38</v>
      </c>
      <c r="B31" s="82"/>
      <c r="C31" s="82"/>
      <c r="D31" s="115">
        <v>68</v>
      </c>
      <c r="E31" s="116"/>
      <c r="F31" s="115">
        <v>95</v>
      </c>
      <c r="G31" s="116">
        <v>2</v>
      </c>
      <c r="H31" s="115">
        <v>99</v>
      </c>
      <c r="I31" s="116">
        <v>8</v>
      </c>
      <c r="J31" s="196">
        <v>92</v>
      </c>
      <c r="K31" s="116">
        <v>11</v>
      </c>
      <c r="L31" s="197">
        <v>87</v>
      </c>
      <c r="M31" s="120">
        <v>1</v>
      </c>
      <c r="N31" s="196"/>
      <c r="O31" s="117">
        <v>296</v>
      </c>
      <c r="P31" s="121">
        <f t="shared" si="9"/>
        <v>441</v>
      </c>
      <c r="Q31" s="119">
        <f t="shared" si="9"/>
        <v>318</v>
      </c>
      <c r="R31" s="122">
        <f>SUM(P31:Q31)</f>
        <v>759</v>
      </c>
    </row>
    <row r="32" spans="1:18">
      <c r="A32" s="114" t="s">
        <v>39</v>
      </c>
      <c r="B32" s="82"/>
      <c r="C32" s="82"/>
      <c r="D32" s="123">
        <v>6</v>
      </c>
      <c r="E32" s="124"/>
      <c r="F32" s="123">
        <v>36</v>
      </c>
      <c r="G32" s="124"/>
      <c r="H32" s="123">
        <v>28</v>
      </c>
      <c r="I32" s="124"/>
      <c r="J32" s="125">
        <v>15</v>
      </c>
      <c r="K32" s="124"/>
      <c r="L32" s="126">
        <v>11</v>
      </c>
      <c r="M32" s="127"/>
      <c r="N32" s="125"/>
      <c r="O32" s="128">
        <v>103</v>
      </c>
      <c r="P32" s="129">
        <f t="shared" si="9"/>
        <v>96</v>
      </c>
      <c r="Q32" s="130">
        <f t="shared" si="9"/>
        <v>103</v>
      </c>
      <c r="R32" s="131">
        <f>SUM(P32:Q32)</f>
        <v>199</v>
      </c>
    </row>
    <row r="33" spans="1:18" ht="15" thickBot="1">
      <c r="A33" s="132"/>
      <c r="B33" s="133"/>
      <c r="C33" s="133"/>
      <c r="D33" s="134">
        <f t="shared" ref="D33:N33" si="10">SUM(D26:D32)</f>
        <v>128</v>
      </c>
      <c r="E33" s="135">
        <f t="shared" si="10"/>
        <v>0</v>
      </c>
      <c r="F33" s="136">
        <f t="shared" si="10"/>
        <v>143</v>
      </c>
      <c r="G33" s="137">
        <f t="shared" si="10"/>
        <v>2</v>
      </c>
      <c r="H33" s="136">
        <f t="shared" si="10"/>
        <v>221</v>
      </c>
      <c r="I33" s="137">
        <f t="shared" si="10"/>
        <v>8</v>
      </c>
      <c r="J33" s="138">
        <f t="shared" si="10"/>
        <v>260</v>
      </c>
      <c r="K33" s="137">
        <f t="shared" si="10"/>
        <v>11</v>
      </c>
      <c r="L33" s="138">
        <f t="shared" si="10"/>
        <v>163</v>
      </c>
      <c r="M33" s="135">
        <f t="shared" si="10"/>
        <v>1</v>
      </c>
      <c r="N33" s="138">
        <f t="shared" si="10"/>
        <v>0</v>
      </c>
      <c r="O33" s="139">
        <f>SUM(O26:O32)</f>
        <v>688</v>
      </c>
      <c r="P33" s="140">
        <f>SUM(P26:P32)</f>
        <v>915</v>
      </c>
      <c r="Q33" s="141">
        <f t="shared" si="9"/>
        <v>710</v>
      </c>
      <c r="R33" s="142">
        <f>SUM(P33:Q33)</f>
        <v>1625</v>
      </c>
    </row>
    <row r="34" spans="1:18" ht="15" thickTop="1">
      <c r="A34" s="143" t="s">
        <v>40</v>
      </c>
      <c r="B34" s="144"/>
      <c r="C34" s="144"/>
      <c r="D34" s="222"/>
      <c r="E34" s="222"/>
      <c r="F34" s="223"/>
      <c r="G34" s="223"/>
      <c r="H34" s="223">
        <v>2</v>
      </c>
      <c r="I34" s="223"/>
      <c r="J34" s="224"/>
      <c r="K34" s="225"/>
      <c r="L34" s="224"/>
      <c r="M34" s="224"/>
      <c r="N34" s="224"/>
      <c r="O34" s="226"/>
      <c r="P34" s="227">
        <f>SUM(D34:O34)</f>
        <v>2</v>
      </c>
      <c r="Q34" s="228"/>
      <c r="R34" s="7"/>
    </row>
    <row r="35" spans="1:18">
      <c r="A35" s="145" t="s">
        <v>41</v>
      </c>
      <c r="B35" s="82"/>
      <c r="C35" s="82"/>
      <c r="D35" s="229">
        <v>6</v>
      </c>
      <c r="E35" s="230"/>
      <c r="F35" s="231">
        <v>4</v>
      </c>
      <c r="G35" s="231"/>
      <c r="H35" s="231">
        <v>6</v>
      </c>
      <c r="I35" s="231"/>
      <c r="J35" s="229"/>
      <c r="K35" s="230"/>
      <c r="L35" s="229">
        <v>1</v>
      </c>
      <c r="M35" s="230"/>
      <c r="N35" s="229"/>
      <c r="O35" s="232"/>
      <c r="P35" s="233">
        <f t="shared" ref="P35:P41" si="11">SUM(D35:O35)</f>
        <v>17</v>
      </c>
      <c r="Q35" s="234"/>
      <c r="R35" s="146">
        <f>SUM(O26:O32)</f>
        <v>688</v>
      </c>
    </row>
    <row r="36" spans="1:18">
      <c r="A36" s="107" t="s">
        <v>42</v>
      </c>
      <c r="B36" s="82"/>
      <c r="C36" s="82"/>
      <c r="D36" s="231">
        <v>1</v>
      </c>
      <c r="E36" s="231"/>
      <c r="F36" s="231">
        <v>3</v>
      </c>
      <c r="G36" s="231"/>
      <c r="H36" s="231">
        <v>10</v>
      </c>
      <c r="I36" s="231"/>
      <c r="J36" s="229">
        <v>9</v>
      </c>
      <c r="K36" s="230"/>
      <c r="L36" s="231">
        <v>2</v>
      </c>
      <c r="M36" s="231"/>
      <c r="N36" s="229"/>
      <c r="O36" s="232"/>
      <c r="P36" s="233">
        <f t="shared" si="11"/>
        <v>25</v>
      </c>
      <c r="Q36" s="234"/>
      <c r="R36" s="7"/>
    </row>
    <row r="37" spans="1:18">
      <c r="A37" s="107" t="s">
        <v>43</v>
      </c>
      <c r="B37" s="82"/>
      <c r="C37" s="82"/>
      <c r="D37" s="231"/>
      <c r="E37" s="231"/>
      <c r="F37" s="231"/>
      <c r="G37" s="231"/>
      <c r="H37" s="231"/>
      <c r="I37" s="231"/>
      <c r="J37" s="229"/>
      <c r="K37" s="230"/>
      <c r="L37" s="229"/>
      <c r="M37" s="229"/>
      <c r="N37" s="229"/>
      <c r="O37" s="232"/>
      <c r="P37" s="233">
        <f t="shared" si="11"/>
        <v>0</v>
      </c>
      <c r="Q37" s="234"/>
      <c r="R37" s="7"/>
    </row>
    <row r="38" spans="1:18">
      <c r="A38" s="147" t="s">
        <v>44</v>
      </c>
      <c r="B38" s="82"/>
      <c r="C38" s="82"/>
      <c r="D38" s="231"/>
      <c r="E38" s="231"/>
      <c r="F38" s="231">
        <v>2</v>
      </c>
      <c r="G38" s="231"/>
      <c r="H38" s="231">
        <v>1</v>
      </c>
      <c r="I38" s="231"/>
      <c r="J38" s="229">
        <v>2</v>
      </c>
      <c r="K38" s="229"/>
      <c r="L38" s="229">
        <v>1</v>
      </c>
      <c r="M38" s="229"/>
      <c r="N38" s="229"/>
      <c r="O38" s="232"/>
      <c r="P38" s="233">
        <f t="shared" si="11"/>
        <v>6</v>
      </c>
      <c r="Q38" s="234"/>
      <c r="R38" s="7"/>
    </row>
    <row r="39" spans="1:18" ht="15" customHeight="1">
      <c r="A39" s="147" t="s">
        <v>16</v>
      </c>
      <c r="B39" s="82"/>
      <c r="C39" s="82"/>
      <c r="D39" s="235"/>
      <c r="E39" s="236"/>
      <c r="F39" s="235"/>
      <c r="G39" s="236"/>
      <c r="H39" s="235"/>
      <c r="I39" s="236"/>
      <c r="J39" s="232"/>
      <c r="K39" s="237"/>
      <c r="L39" s="232"/>
      <c r="M39" s="237"/>
      <c r="N39" s="232"/>
      <c r="O39" s="238"/>
      <c r="P39" s="233">
        <f t="shared" si="11"/>
        <v>0</v>
      </c>
      <c r="Q39" s="234"/>
      <c r="R39" s="7"/>
    </row>
    <row r="40" spans="1:18" ht="15">
      <c r="A40" s="147" t="s">
        <v>45</v>
      </c>
      <c r="B40" s="82"/>
      <c r="C40" s="82"/>
      <c r="D40" s="242"/>
      <c r="E40" s="243"/>
      <c r="F40" s="242"/>
      <c r="G40" s="243"/>
      <c r="H40" s="242"/>
      <c r="I40" s="243"/>
      <c r="J40" s="244"/>
      <c r="K40" s="245"/>
      <c r="L40" s="244"/>
      <c r="M40" s="245"/>
      <c r="N40" s="244"/>
      <c r="O40" s="246"/>
      <c r="P40" s="233">
        <f t="shared" si="11"/>
        <v>0</v>
      </c>
      <c r="Q40" s="234"/>
      <c r="R40" s="33"/>
    </row>
    <row r="41" spans="1:18" ht="15" thickBot="1">
      <c r="A41" s="147"/>
      <c r="B41" s="82"/>
      <c r="C41" s="82"/>
      <c r="D41" s="239">
        <f>SUM(D34:E40)</f>
        <v>7</v>
      </c>
      <c r="E41" s="239"/>
      <c r="F41" s="239">
        <f>SUM(F34:G40)</f>
        <v>9</v>
      </c>
      <c r="G41" s="239"/>
      <c r="H41" s="239">
        <f>SUM(H34:I40)</f>
        <v>19</v>
      </c>
      <c r="I41" s="239"/>
      <c r="J41" s="239">
        <f>SUM(J34:K40)</f>
        <v>11</v>
      </c>
      <c r="K41" s="239"/>
      <c r="L41" s="239">
        <f>SUM(L34:M40)</f>
        <v>4</v>
      </c>
      <c r="M41" s="239"/>
      <c r="N41" s="239">
        <f>SUM(N34:O40)</f>
        <v>0</v>
      </c>
      <c r="O41" s="239"/>
      <c r="P41" s="240">
        <f t="shared" si="11"/>
        <v>50</v>
      </c>
      <c r="Q41" s="241"/>
      <c r="R41" s="148">
        <f>SUM(D41:O41)</f>
        <v>50</v>
      </c>
    </row>
    <row r="42" spans="1:18" ht="12" customHeight="1" thickTop="1">
      <c r="A42" s="252" t="s">
        <v>46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149"/>
      <c r="Q42" s="150"/>
      <c r="R42" s="151"/>
    </row>
    <row r="43" spans="1:18" ht="15">
      <c r="A43" s="254" t="s">
        <v>47</v>
      </c>
      <c r="B43" s="255"/>
      <c r="C43" s="255"/>
      <c r="D43" s="152">
        <f>SUM(D8+D9+D14+D15+D5+D7+D6+D16)</f>
        <v>102</v>
      </c>
      <c r="E43" s="152"/>
      <c r="F43" s="152">
        <f t="shared" ref="F43:N43" si="12">SUM(F8+F9+F14+F15+F5+F7+F6+F16)</f>
        <v>87</v>
      </c>
      <c r="G43" s="152"/>
      <c r="H43" s="152">
        <f t="shared" si="12"/>
        <v>174</v>
      </c>
      <c r="I43" s="152"/>
      <c r="J43" s="152">
        <f t="shared" si="12"/>
        <v>200</v>
      </c>
      <c r="K43" s="152"/>
      <c r="L43" s="152">
        <f t="shared" si="12"/>
        <v>76</v>
      </c>
      <c r="M43" s="152"/>
      <c r="N43" s="152">
        <f t="shared" si="12"/>
        <v>688</v>
      </c>
      <c r="O43" s="152"/>
      <c r="P43" s="256">
        <f>SUM(D43+F43+H43+J43+L43+N43)</f>
        <v>1327</v>
      </c>
      <c r="Q43" s="257"/>
      <c r="R43" s="151"/>
    </row>
    <row r="44" spans="1:18" ht="15">
      <c r="A44" s="258" t="s">
        <v>48</v>
      </c>
      <c r="B44" s="259"/>
      <c r="C44" s="259"/>
      <c r="D44" s="152">
        <f>SUM(D10+D11+D5+D14+D15+D16+D7+D6)</f>
        <v>104</v>
      </c>
      <c r="E44" s="152"/>
      <c r="F44" s="152">
        <f t="shared" ref="F44:N44" si="13">SUM(F10+F11+F5+F14+F15+F16+F7+F6)</f>
        <v>93</v>
      </c>
      <c r="G44" s="152"/>
      <c r="H44" s="152">
        <f t="shared" si="13"/>
        <v>178</v>
      </c>
      <c r="I44" s="152"/>
      <c r="J44" s="152">
        <f t="shared" si="13"/>
        <v>204</v>
      </c>
      <c r="K44" s="152"/>
      <c r="L44" s="152">
        <f t="shared" si="13"/>
        <v>84</v>
      </c>
      <c r="M44" s="152"/>
      <c r="N44" s="152">
        <f t="shared" si="13"/>
        <v>688</v>
      </c>
      <c r="O44" s="152"/>
      <c r="P44" s="256">
        <f>SUM(D44+F44+H44+J44+L44+N44)</f>
        <v>1351</v>
      </c>
      <c r="Q44" s="257"/>
      <c r="R44" s="151"/>
    </row>
    <row r="45" spans="1:18" ht="15">
      <c r="A45" s="260" t="s">
        <v>49</v>
      </c>
      <c r="B45" s="261"/>
      <c r="C45" s="261"/>
      <c r="D45" s="153">
        <f>SUM(D12+D13+D14+D15+D16+D5+D7+D6)</f>
        <v>114</v>
      </c>
      <c r="E45" s="153"/>
      <c r="F45" s="153">
        <f t="shared" ref="F45:N45" si="14">SUM(F12+F13+F14+F15+F16+F5+F7+F6)</f>
        <v>139</v>
      </c>
      <c r="G45" s="153"/>
      <c r="H45" s="153">
        <f t="shared" si="14"/>
        <v>225</v>
      </c>
      <c r="I45" s="153"/>
      <c r="J45" s="153">
        <f t="shared" si="14"/>
        <v>267</v>
      </c>
      <c r="K45" s="153"/>
      <c r="L45" s="153">
        <f t="shared" si="14"/>
        <v>152</v>
      </c>
      <c r="M45" s="153"/>
      <c r="N45" s="153">
        <f t="shared" si="14"/>
        <v>688</v>
      </c>
      <c r="O45" s="153"/>
      <c r="P45" s="262">
        <f>SUM(D45+F45+H45+J45+L45+N45)</f>
        <v>1585</v>
      </c>
      <c r="Q45" s="263"/>
      <c r="R45" s="151"/>
    </row>
    <row r="46" spans="1:18">
      <c r="A46" s="154" t="s">
        <v>50</v>
      </c>
      <c r="B46" s="155"/>
      <c r="C46" s="156"/>
      <c r="D46" s="157">
        <f>SUM(D43:D45)</f>
        <v>320</v>
      </c>
      <c r="E46" s="158"/>
      <c r="F46" s="157">
        <f>SUM(F43:F45)</f>
        <v>319</v>
      </c>
      <c r="G46" s="159"/>
      <c r="H46" s="157">
        <f>SUM(H43:H45)</f>
        <v>577</v>
      </c>
      <c r="I46" s="158"/>
      <c r="J46" s="157">
        <f>SUM(J43:J45)</f>
        <v>671</v>
      </c>
      <c r="K46" s="158"/>
      <c r="L46" s="157">
        <f>SUM(L43:L45)</f>
        <v>312</v>
      </c>
      <c r="M46" s="158"/>
      <c r="N46" s="157">
        <f>SUM(N43:N45)</f>
        <v>2064</v>
      </c>
      <c r="O46" s="158"/>
      <c r="P46" s="247">
        <f>SUM(P43:P45)</f>
        <v>4263</v>
      </c>
      <c r="Q46" s="248"/>
      <c r="R46" s="148">
        <f>SUM(D46:N46)</f>
        <v>4263</v>
      </c>
    </row>
    <row r="47" spans="1:18" ht="15">
      <c r="A47" s="160"/>
      <c r="B47" s="161"/>
      <c r="C47" s="161"/>
      <c r="D47" s="249" t="s">
        <v>51</v>
      </c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1"/>
      <c r="P47" s="161"/>
      <c r="Q47" s="161"/>
      <c r="R47" s="151"/>
    </row>
    <row r="48" spans="1:18" ht="15">
      <c r="A48" s="162" t="s">
        <v>52</v>
      </c>
      <c r="B48" s="163"/>
      <c r="C48" s="164"/>
      <c r="D48" s="165">
        <v>21</v>
      </c>
      <c r="E48" s="166"/>
      <c r="F48" s="165">
        <v>24</v>
      </c>
      <c r="G48" s="166"/>
      <c r="H48" s="165"/>
      <c r="I48" s="166"/>
      <c r="J48" s="165">
        <v>19</v>
      </c>
      <c r="K48" s="166"/>
      <c r="L48" s="165">
        <v>9</v>
      </c>
      <c r="M48" s="167"/>
      <c r="N48" s="165"/>
      <c r="O48" s="168"/>
      <c r="P48" s="169">
        <f>SUM(D48+F48+H48+J48+L48+N48)</f>
        <v>73</v>
      </c>
      <c r="Q48" s="170"/>
      <c r="R48" s="151"/>
    </row>
    <row r="49" spans="1:18" ht="15">
      <c r="A49" s="171" t="s">
        <v>53</v>
      </c>
      <c r="B49" s="172"/>
      <c r="C49" s="173"/>
      <c r="D49" s="174"/>
      <c r="E49" s="175"/>
      <c r="F49" s="174">
        <v>31</v>
      </c>
      <c r="G49" s="175"/>
      <c r="H49" s="174"/>
      <c r="I49" s="175"/>
      <c r="J49" s="174"/>
      <c r="K49" s="175"/>
      <c r="L49" s="174"/>
      <c r="M49" s="176"/>
      <c r="N49" s="174"/>
      <c r="O49" s="177"/>
      <c r="P49" s="178">
        <f>SUM(D49+F49+H49+J49+L49+N49)</f>
        <v>31</v>
      </c>
      <c r="Q49" s="179"/>
      <c r="R49" s="151"/>
    </row>
    <row r="50" spans="1:18" ht="15">
      <c r="A50" s="171" t="s">
        <v>54</v>
      </c>
      <c r="B50" s="172"/>
      <c r="C50" s="173"/>
      <c r="D50" s="174"/>
      <c r="E50" s="175"/>
      <c r="F50" s="174"/>
      <c r="G50" s="175"/>
      <c r="H50" s="174">
        <v>305</v>
      </c>
      <c r="I50" s="175"/>
      <c r="J50" s="174"/>
      <c r="K50" s="175"/>
      <c r="L50" s="174"/>
      <c r="M50" s="176"/>
      <c r="N50" s="174"/>
      <c r="O50" s="177"/>
      <c r="P50" s="178">
        <f>SUM(D50+F50+H50+J50+L50+N50)</f>
        <v>305</v>
      </c>
      <c r="Q50" s="179"/>
      <c r="R50" s="151"/>
    </row>
    <row r="51" spans="1:18" ht="15" thickBot="1">
      <c r="A51" s="180" t="s">
        <v>55</v>
      </c>
      <c r="B51" s="181"/>
      <c r="C51" s="182"/>
      <c r="D51" s="183">
        <f>SUM(D48:D50)</f>
        <v>21</v>
      </c>
      <c r="E51" s="183"/>
      <c r="F51" s="183">
        <f>SUM(F48:F50)</f>
        <v>55</v>
      </c>
      <c r="G51" s="183"/>
      <c r="H51" s="183">
        <f>SUM(H48:H50)</f>
        <v>305</v>
      </c>
      <c r="I51" s="183"/>
      <c r="J51" s="183">
        <f>SUM(J48:J50)</f>
        <v>19</v>
      </c>
      <c r="K51" s="183"/>
      <c r="L51" s="183">
        <f>SUM(L48:L50)</f>
        <v>9</v>
      </c>
      <c r="M51" s="183"/>
      <c r="N51" s="183">
        <f>SUM(N48:N50)</f>
        <v>0</v>
      </c>
      <c r="O51" s="184"/>
      <c r="P51" s="185">
        <f>SUM(P48:P50)</f>
        <v>409</v>
      </c>
      <c r="Q51" s="186"/>
      <c r="R51" s="187">
        <f>SUM(D51:O51)</f>
        <v>409</v>
      </c>
    </row>
    <row r="52" spans="1:18" ht="11.25" customHeight="1" thickTop="1">
      <c r="A52" s="258" t="s">
        <v>48</v>
      </c>
      <c r="B52" s="259"/>
      <c r="C52" s="259"/>
      <c r="D52" s="152">
        <f>SUM(D18+D19+D13+D22+D23+D24+D15+D14)</f>
        <v>200</v>
      </c>
      <c r="E52" s="152"/>
      <c r="F52" s="152">
        <f t="shared" ref="F52:N52" si="15">SUM(F18+F19+F13+F22+F23+F24+F15+F14)</f>
        <v>251</v>
      </c>
      <c r="G52" s="152"/>
      <c r="H52" s="152">
        <f t="shared" si="15"/>
        <v>346</v>
      </c>
      <c r="I52" s="152"/>
      <c r="J52" s="152">
        <f t="shared" si="15"/>
        <v>404</v>
      </c>
      <c r="K52" s="152"/>
      <c r="L52" s="152">
        <f t="shared" si="15"/>
        <v>294</v>
      </c>
      <c r="M52" s="152"/>
      <c r="N52" s="152">
        <f t="shared" si="15"/>
        <v>988</v>
      </c>
      <c r="O52" s="152"/>
      <c r="P52" s="256">
        <f>SUM(D52+F52+H52+J52+L52+N52)</f>
        <v>2483</v>
      </c>
      <c r="Q52" s="257"/>
      <c r="R52" s="190"/>
    </row>
  </sheetData>
  <mergeCells count="86">
    <mergeCell ref="C1:O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N3:O3"/>
    <mergeCell ref="A24:O24"/>
    <mergeCell ref="P24:Q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D35:E35"/>
    <mergeCell ref="F35:G35"/>
    <mergeCell ref="H35:I35"/>
    <mergeCell ref="J35:K35"/>
    <mergeCell ref="L35:M35"/>
    <mergeCell ref="N35:O35"/>
    <mergeCell ref="P35:Q35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P38:Q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A52:C52"/>
    <mergeCell ref="P52:Q52"/>
    <mergeCell ref="P46:Q46"/>
    <mergeCell ref="D47:O47"/>
    <mergeCell ref="A42:O42"/>
    <mergeCell ref="A43:C43"/>
    <mergeCell ref="P43:Q43"/>
    <mergeCell ref="A44:C44"/>
    <mergeCell ref="P44:Q44"/>
    <mergeCell ref="A45:C45"/>
    <mergeCell ref="P45:Q45"/>
  </mergeCells>
  <pageMargins left="0.39370078740157483" right="0.39370078740157483" top="0.39370078740157483" bottom="0.39370078740157483" header="0.31496062992125984" footer="0.31496062992125984"/>
  <pageSetup scale="7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2"/>
  <sheetViews>
    <sheetView topLeftCell="A16" workbookViewId="0">
      <selection activeCell="X19" sqref="X19"/>
    </sheetView>
  </sheetViews>
  <sheetFormatPr baseColWidth="10" defaultColWidth="11.42578125" defaultRowHeight="14.25"/>
  <cols>
    <col min="1" max="1" width="26.7109375" style="1" customWidth="1"/>
    <col min="2" max="2" width="3.140625" style="2" customWidth="1"/>
    <col min="3" max="3" width="7" style="2" bestFit="1" customWidth="1"/>
    <col min="4" max="4" width="7.7109375" style="2" customWidth="1"/>
    <col min="5" max="5" width="9.5703125" style="2" bestFit="1" customWidth="1"/>
    <col min="6" max="6" width="5.7109375" style="2" customWidth="1"/>
    <col min="7" max="7" width="9.5703125" style="2" bestFit="1" customWidth="1"/>
    <col min="8" max="8" width="5.710937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6" style="2" bestFit="1" customWidth="1"/>
    <col min="13" max="13" width="9.140625" style="2" bestFit="1" customWidth="1"/>
    <col min="14" max="14" width="5.85546875" style="2" customWidth="1"/>
    <col min="15" max="15" width="8.7109375" style="2" customWidth="1"/>
    <col min="16" max="16" width="11.42578125" style="2"/>
    <col min="17" max="17" width="9.28515625" style="2" customWidth="1"/>
    <col min="18" max="18" width="7" style="2" customWidth="1"/>
    <col min="19" max="16384" width="11.42578125" style="2"/>
  </cols>
  <sheetData>
    <row r="1" spans="1:18" ht="18">
      <c r="C1" s="203" t="s">
        <v>0</v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8" ht="15" customHeight="1">
      <c r="A2" s="204" t="s">
        <v>1</v>
      </c>
      <c r="B2" s="3"/>
      <c r="C2" s="3"/>
      <c r="D2" s="264">
        <v>43353</v>
      </c>
      <c r="E2" s="264"/>
      <c r="F2" s="206">
        <v>43355</v>
      </c>
      <c r="G2" s="206"/>
      <c r="H2" s="206">
        <v>43356</v>
      </c>
      <c r="I2" s="206"/>
      <c r="J2" s="206">
        <v>43357</v>
      </c>
      <c r="K2" s="206"/>
      <c r="L2" s="206">
        <v>43358</v>
      </c>
      <c r="M2" s="206"/>
      <c r="N2" s="206">
        <v>43359</v>
      </c>
      <c r="O2" s="206"/>
      <c r="P2" s="207" t="s">
        <v>2</v>
      </c>
      <c r="Q2" s="208"/>
      <c r="R2" s="4"/>
    </row>
    <row r="3" spans="1:18" ht="18">
      <c r="A3" s="205"/>
      <c r="B3" s="5"/>
      <c r="C3" s="6"/>
      <c r="D3" s="211" t="s">
        <v>3</v>
      </c>
      <c r="E3" s="211"/>
      <c r="F3" s="211" t="s">
        <v>4</v>
      </c>
      <c r="G3" s="211"/>
      <c r="H3" s="211" t="s">
        <v>5</v>
      </c>
      <c r="I3" s="211"/>
      <c r="J3" s="211" t="s">
        <v>6</v>
      </c>
      <c r="K3" s="211"/>
      <c r="L3" s="265" t="s">
        <v>7</v>
      </c>
      <c r="M3" s="265"/>
      <c r="N3" s="212" t="s">
        <v>8</v>
      </c>
      <c r="O3" s="212"/>
      <c r="P3" s="209"/>
      <c r="Q3" s="210"/>
      <c r="R3" s="7"/>
    </row>
    <row r="4" spans="1:18" ht="18">
      <c r="A4" s="8"/>
      <c r="B4" s="5"/>
      <c r="C4" s="6"/>
      <c r="D4" s="9" t="s">
        <v>9</v>
      </c>
      <c r="E4" s="198" t="s">
        <v>10</v>
      </c>
      <c r="F4" s="10" t="s">
        <v>11</v>
      </c>
      <c r="G4" s="198" t="s">
        <v>10</v>
      </c>
      <c r="H4" s="10" t="s">
        <v>9</v>
      </c>
      <c r="I4" s="198" t="s">
        <v>10</v>
      </c>
      <c r="J4" s="10" t="s">
        <v>9</v>
      </c>
      <c r="K4" s="198" t="s">
        <v>10</v>
      </c>
      <c r="L4" s="10" t="s">
        <v>9</v>
      </c>
      <c r="M4" s="198" t="s">
        <v>10</v>
      </c>
      <c r="N4" s="10" t="s">
        <v>9</v>
      </c>
      <c r="O4" s="198" t="s">
        <v>10</v>
      </c>
      <c r="P4" s="11" t="s">
        <v>9</v>
      </c>
      <c r="Q4" s="11" t="s">
        <v>12</v>
      </c>
      <c r="R4" s="7"/>
    </row>
    <row r="5" spans="1:18">
      <c r="A5" s="12" t="s">
        <v>13</v>
      </c>
      <c r="B5" s="13" t="s">
        <v>14</v>
      </c>
      <c r="C5" s="14">
        <v>50</v>
      </c>
      <c r="D5" s="15">
        <v>20</v>
      </c>
      <c r="E5" s="16">
        <f>SUM(C5*D5)</f>
        <v>1000</v>
      </c>
      <c r="F5" s="15">
        <v>19</v>
      </c>
      <c r="G5" s="16">
        <f>SUM(C5*F5)</f>
        <v>950</v>
      </c>
      <c r="H5" s="15">
        <v>36</v>
      </c>
      <c r="I5" s="16">
        <f>SUM(C5*H5)</f>
        <v>1800</v>
      </c>
      <c r="J5" s="15">
        <v>24</v>
      </c>
      <c r="K5" s="17">
        <f>SUM(C5*J5)</f>
        <v>1200</v>
      </c>
      <c r="L5" s="15">
        <v>12</v>
      </c>
      <c r="M5" s="16">
        <f>SUM(C5*L5)</f>
        <v>600</v>
      </c>
      <c r="N5" s="15"/>
      <c r="O5" s="18"/>
      <c r="P5" s="19">
        <f t="shared" ref="P5:Q14" si="0">SUM(D5+F5+H5+J5+L5+N5)</f>
        <v>111</v>
      </c>
      <c r="Q5" s="20">
        <f t="shared" si="0"/>
        <v>5550</v>
      </c>
      <c r="R5" s="7"/>
    </row>
    <row r="6" spans="1:18">
      <c r="A6" s="12" t="s">
        <v>15</v>
      </c>
      <c r="B6" s="13" t="s">
        <v>14</v>
      </c>
      <c r="C6" s="14">
        <v>25</v>
      </c>
      <c r="D6" s="21">
        <v>4</v>
      </c>
      <c r="E6" s="16">
        <f t="shared" ref="E6:E15" si="1">SUM(C6*D6)</f>
        <v>100</v>
      </c>
      <c r="F6" s="21">
        <v>78</v>
      </c>
      <c r="G6" s="16">
        <f t="shared" ref="G6:G13" si="2">SUM(C6*F6)</f>
        <v>1950</v>
      </c>
      <c r="H6" s="21">
        <v>124</v>
      </c>
      <c r="I6" s="16">
        <f t="shared" ref="I6:I13" si="3">SUM(C6*H6)</f>
        <v>3100</v>
      </c>
      <c r="J6" s="21">
        <v>214</v>
      </c>
      <c r="K6" s="17">
        <f t="shared" ref="K6:K13" si="4">SUM(C6*J6)</f>
        <v>5350</v>
      </c>
      <c r="L6" s="21">
        <v>7</v>
      </c>
      <c r="M6" s="16">
        <f t="shared" ref="M6:M13" si="5">SUM(C6*L6)</f>
        <v>175</v>
      </c>
      <c r="N6" s="21"/>
      <c r="O6" s="22"/>
      <c r="P6" s="23">
        <f t="shared" si="0"/>
        <v>427</v>
      </c>
      <c r="Q6" s="20">
        <f t="shared" si="0"/>
        <v>10675</v>
      </c>
      <c r="R6" s="7"/>
    </row>
    <row r="7" spans="1:18" s="34" customFormat="1" ht="15">
      <c r="A7" s="24" t="s">
        <v>16</v>
      </c>
      <c r="B7" s="25"/>
      <c r="C7" s="26"/>
      <c r="D7" s="27"/>
      <c r="E7" s="28">
        <f t="shared" si="1"/>
        <v>0</v>
      </c>
      <c r="F7" s="27"/>
      <c r="G7" s="28">
        <f t="shared" si="2"/>
        <v>0</v>
      </c>
      <c r="H7" s="27"/>
      <c r="I7" s="28">
        <f t="shared" si="3"/>
        <v>0</v>
      </c>
      <c r="J7" s="27"/>
      <c r="K7" s="29">
        <f t="shared" si="4"/>
        <v>0</v>
      </c>
      <c r="L7" s="27"/>
      <c r="M7" s="28">
        <f t="shared" si="5"/>
        <v>0</v>
      </c>
      <c r="N7" s="27"/>
      <c r="O7" s="30"/>
      <c r="P7" s="31">
        <f>SUM(D7+F7+H7+J7+L7+N7)</f>
        <v>0</v>
      </c>
      <c r="Q7" s="32">
        <f>SUM(E7+G7+I7+K7+M7+O7)</f>
        <v>0</v>
      </c>
      <c r="R7" s="33"/>
    </row>
    <row r="8" spans="1:18">
      <c r="A8" s="12" t="s">
        <v>17</v>
      </c>
      <c r="B8" s="13" t="s">
        <v>14</v>
      </c>
      <c r="C8" s="14">
        <v>30</v>
      </c>
      <c r="D8" s="21"/>
      <c r="E8" s="16">
        <f t="shared" si="1"/>
        <v>0</v>
      </c>
      <c r="F8" s="21">
        <v>3</v>
      </c>
      <c r="G8" s="16">
        <f t="shared" si="2"/>
        <v>90</v>
      </c>
      <c r="H8" s="21"/>
      <c r="I8" s="16">
        <f t="shared" si="3"/>
        <v>0</v>
      </c>
      <c r="J8" s="21"/>
      <c r="K8" s="17">
        <f t="shared" si="4"/>
        <v>0</v>
      </c>
      <c r="L8" s="21"/>
      <c r="M8" s="16">
        <f t="shared" si="5"/>
        <v>0</v>
      </c>
      <c r="N8" s="21"/>
      <c r="O8" s="18"/>
      <c r="P8" s="35">
        <f t="shared" si="0"/>
        <v>3</v>
      </c>
      <c r="Q8" s="36">
        <f t="shared" si="0"/>
        <v>90</v>
      </c>
      <c r="R8" s="7"/>
    </row>
    <row r="9" spans="1:18">
      <c r="A9" s="12" t="s">
        <v>17</v>
      </c>
      <c r="B9" s="13" t="s">
        <v>14</v>
      </c>
      <c r="C9" s="14">
        <v>15</v>
      </c>
      <c r="D9" s="21"/>
      <c r="E9" s="16">
        <f t="shared" si="1"/>
        <v>0</v>
      </c>
      <c r="F9" s="21"/>
      <c r="G9" s="16">
        <f t="shared" si="2"/>
        <v>0</v>
      </c>
      <c r="H9" s="21"/>
      <c r="I9" s="16">
        <f t="shared" si="3"/>
        <v>0</v>
      </c>
      <c r="J9" s="21"/>
      <c r="K9" s="17">
        <f t="shared" si="4"/>
        <v>0</v>
      </c>
      <c r="L9" s="21"/>
      <c r="M9" s="16">
        <f t="shared" si="5"/>
        <v>0</v>
      </c>
      <c r="N9" s="21"/>
      <c r="O9" s="18"/>
      <c r="P9" s="35">
        <f>SUM(D9+F9+H9+J9+L9+N9)</f>
        <v>0</v>
      </c>
      <c r="Q9" s="36">
        <f>SUM(E9+G9+I9+K9+M9+O9)</f>
        <v>0</v>
      </c>
      <c r="R9" s="7"/>
    </row>
    <row r="10" spans="1:18">
      <c r="A10" s="37" t="s">
        <v>18</v>
      </c>
      <c r="B10" s="38" t="s">
        <v>14</v>
      </c>
      <c r="C10" s="39">
        <v>20</v>
      </c>
      <c r="D10" s="40">
        <v>2</v>
      </c>
      <c r="E10" s="41">
        <f t="shared" si="1"/>
        <v>40</v>
      </c>
      <c r="F10" s="40">
        <v>3</v>
      </c>
      <c r="G10" s="41">
        <f t="shared" si="2"/>
        <v>60</v>
      </c>
      <c r="H10" s="40">
        <v>4</v>
      </c>
      <c r="I10" s="41">
        <f t="shared" si="3"/>
        <v>80</v>
      </c>
      <c r="J10" s="40">
        <v>3</v>
      </c>
      <c r="K10" s="42">
        <f t="shared" si="4"/>
        <v>60</v>
      </c>
      <c r="L10" s="40">
        <v>2</v>
      </c>
      <c r="M10" s="41">
        <f t="shared" si="5"/>
        <v>40</v>
      </c>
      <c r="N10" s="40"/>
      <c r="O10" s="43"/>
      <c r="P10" s="44">
        <f t="shared" si="0"/>
        <v>14</v>
      </c>
      <c r="Q10" s="45">
        <f t="shared" si="0"/>
        <v>280</v>
      </c>
      <c r="R10" s="7"/>
    </row>
    <row r="11" spans="1:18">
      <c r="A11" s="37" t="s">
        <v>18</v>
      </c>
      <c r="B11" s="38" t="s">
        <v>14</v>
      </c>
      <c r="C11" s="46">
        <v>10</v>
      </c>
      <c r="D11" s="40">
        <v>2</v>
      </c>
      <c r="E11" s="41">
        <f t="shared" si="1"/>
        <v>20</v>
      </c>
      <c r="F11" s="40">
        <v>2</v>
      </c>
      <c r="G11" s="41">
        <f t="shared" si="2"/>
        <v>20</v>
      </c>
      <c r="H11" s="40">
        <v>1</v>
      </c>
      <c r="I11" s="41">
        <f t="shared" si="3"/>
        <v>10</v>
      </c>
      <c r="J11" s="40">
        <v>7</v>
      </c>
      <c r="K11" s="42">
        <f t="shared" si="4"/>
        <v>70</v>
      </c>
      <c r="L11" s="40">
        <v>2</v>
      </c>
      <c r="M11" s="41">
        <f t="shared" si="5"/>
        <v>20</v>
      </c>
      <c r="N11" s="40"/>
      <c r="O11" s="43"/>
      <c r="P11" s="44">
        <f t="shared" si="0"/>
        <v>14</v>
      </c>
      <c r="Q11" s="45">
        <f t="shared" si="0"/>
        <v>140</v>
      </c>
      <c r="R11" s="7"/>
    </row>
    <row r="12" spans="1:18">
      <c r="A12" s="12" t="s">
        <v>19</v>
      </c>
      <c r="B12" s="13" t="s">
        <v>14</v>
      </c>
      <c r="C12" s="14">
        <v>20</v>
      </c>
      <c r="D12" s="21">
        <v>24</v>
      </c>
      <c r="E12" s="16">
        <f t="shared" si="1"/>
        <v>480</v>
      </c>
      <c r="F12" s="21">
        <v>25</v>
      </c>
      <c r="G12" s="16">
        <f t="shared" si="2"/>
        <v>500</v>
      </c>
      <c r="H12" s="21">
        <v>17</v>
      </c>
      <c r="I12" s="16">
        <f t="shared" si="3"/>
        <v>340</v>
      </c>
      <c r="J12" s="21">
        <v>32</v>
      </c>
      <c r="K12" s="17">
        <f t="shared" si="4"/>
        <v>640</v>
      </c>
      <c r="L12" s="21">
        <v>53</v>
      </c>
      <c r="M12" s="16">
        <f t="shared" si="5"/>
        <v>1060</v>
      </c>
      <c r="N12" s="21"/>
      <c r="O12" s="18"/>
      <c r="P12" s="35">
        <f t="shared" si="0"/>
        <v>151</v>
      </c>
      <c r="Q12" s="36">
        <f t="shared" si="0"/>
        <v>3020</v>
      </c>
      <c r="R12" s="7"/>
    </row>
    <row r="13" spans="1:18">
      <c r="A13" s="12" t="s">
        <v>19</v>
      </c>
      <c r="B13" s="13" t="s">
        <v>14</v>
      </c>
      <c r="C13" s="47">
        <v>10</v>
      </c>
      <c r="D13" s="21">
        <v>35</v>
      </c>
      <c r="E13" s="16">
        <f t="shared" si="1"/>
        <v>350</v>
      </c>
      <c r="F13" s="21">
        <v>111</v>
      </c>
      <c r="G13" s="16">
        <f t="shared" si="2"/>
        <v>1110</v>
      </c>
      <c r="H13" s="21">
        <v>43</v>
      </c>
      <c r="I13" s="16">
        <f t="shared" si="3"/>
        <v>430</v>
      </c>
      <c r="J13" s="21">
        <v>45</v>
      </c>
      <c r="K13" s="17">
        <f t="shared" si="4"/>
        <v>450</v>
      </c>
      <c r="L13" s="21">
        <v>34</v>
      </c>
      <c r="M13" s="16">
        <f t="shared" si="5"/>
        <v>340</v>
      </c>
      <c r="N13" s="21"/>
      <c r="O13" s="18"/>
      <c r="P13" s="35">
        <f t="shared" si="0"/>
        <v>268</v>
      </c>
      <c r="Q13" s="36">
        <f t="shared" si="0"/>
        <v>2680</v>
      </c>
      <c r="R13" s="7"/>
    </row>
    <row r="14" spans="1:18" ht="15">
      <c r="A14" s="24" t="s">
        <v>56</v>
      </c>
      <c r="B14" s="13" t="s">
        <v>14</v>
      </c>
      <c r="C14" s="14">
        <v>25</v>
      </c>
      <c r="D14" s="21">
        <v>10</v>
      </c>
      <c r="E14" s="48">
        <f t="shared" si="1"/>
        <v>250</v>
      </c>
      <c r="F14" s="21"/>
      <c r="G14" s="48">
        <f>SUM(C14*F14)</f>
        <v>0</v>
      </c>
      <c r="H14" s="191">
        <v>15</v>
      </c>
      <c r="I14" s="48">
        <f>SUM(C14*H14)</f>
        <v>375</v>
      </c>
      <c r="J14" s="191">
        <v>30</v>
      </c>
      <c r="K14" s="48">
        <f>SUM(C14*J14)</f>
        <v>750</v>
      </c>
      <c r="L14" s="191">
        <v>10</v>
      </c>
      <c r="M14" s="48">
        <f>SUM(C14*L14)</f>
        <v>250</v>
      </c>
      <c r="N14" s="48"/>
      <c r="O14" s="48">
        <f>SUM(C14*N14)</f>
        <v>0</v>
      </c>
      <c r="P14" s="35">
        <f t="shared" si="0"/>
        <v>65</v>
      </c>
      <c r="Q14" s="36">
        <f t="shared" si="0"/>
        <v>1625</v>
      </c>
      <c r="R14" s="192" t="s">
        <v>57</v>
      </c>
    </row>
    <row r="15" spans="1:18">
      <c r="A15" s="12" t="s">
        <v>20</v>
      </c>
      <c r="B15" s="49" t="s">
        <v>14</v>
      </c>
      <c r="C15" s="50">
        <v>0</v>
      </c>
      <c r="D15" s="51">
        <v>1</v>
      </c>
      <c r="E15" s="48">
        <f t="shared" si="1"/>
        <v>0</v>
      </c>
      <c r="F15" s="51">
        <v>12</v>
      </c>
      <c r="G15" s="52"/>
      <c r="H15" s="51">
        <v>10</v>
      </c>
      <c r="I15" s="52"/>
      <c r="J15" s="51">
        <v>14</v>
      </c>
      <c r="K15" s="53"/>
      <c r="L15" s="51">
        <v>1</v>
      </c>
      <c r="M15" s="52"/>
      <c r="N15" s="51"/>
      <c r="O15" s="18"/>
      <c r="P15" s="54">
        <f>SUM(D15+F15+H15+J15+L15+N15)</f>
        <v>38</v>
      </c>
      <c r="Q15" s="36"/>
      <c r="R15" s="7"/>
    </row>
    <row r="16" spans="1:18">
      <c r="A16" s="55" t="s">
        <v>21</v>
      </c>
      <c r="B16" s="56"/>
      <c r="C16" s="56"/>
      <c r="D16" s="57"/>
      <c r="E16" s="58"/>
      <c r="F16" s="57"/>
      <c r="G16" s="59"/>
      <c r="H16" s="57"/>
      <c r="I16" s="59"/>
      <c r="J16" s="57"/>
      <c r="K16" s="59"/>
      <c r="L16" s="60"/>
      <c r="M16" s="59"/>
      <c r="N16" s="51">
        <v>0</v>
      </c>
      <c r="O16" s="61"/>
      <c r="P16" s="54">
        <f>SUM(D16+F16+H16+J16+L16+N16)</f>
        <v>0</v>
      </c>
      <c r="Q16" s="62"/>
      <c r="R16" s="7"/>
    </row>
    <row r="17" spans="1:18">
      <c r="A17" s="63" t="s">
        <v>22</v>
      </c>
      <c r="B17" s="64"/>
      <c r="C17" s="64"/>
      <c r="D17" s="65">
        <f>SUM(D5:D16)</f>
        <v>98</v>
      </c>
      <c r="E17" s="66">
        <f>SUM(E5:E16)</f>
        <v>2240</v>
      </c>
      <c r="F17" s="67">
        <f t="shared" ref="F17:O17" si="6">SUM(F5:F16)</f>
        <v>253</v>
      </c>
      <c r="G17" s="66">
        <f t="shared" si="6"/>
        <v>4680</v>
      </c>
      <c r="H17" s="67">
        <f t="shared" si="6"/>
        <v>250</v>
      </c>
      <c r="I17" s="66">
        <f t="shared" si="6"/>
        <v>6135</v>
      </c>
      <c r="J17" s="67">
        <f t="shared" si="6"/>
        <v>369</v>
      </c>
      <c r="K17" s="66">
        <f t="shared" si="6"/>
        <v>8520</v>
      </c>
      <c r="L17" s="68">
        <f t="shared" si="6"/>
        <v>121</v>
      </c>
      <c r="M17" s="66">
        <f t="shared" si="6"/>
        <v>2485</v>
      </c>
      <c r="N17" s="68">
        <f t="shared" si="6"/>
        <v>0</v>
      </c>
      <c r="O17" s="69">
        <f t="shared" si="6"/>
        <v>0</v>
      </c>
      <c r="P17" s="70">
        <f>SUM(P5:P16)</f>
        <v>1091</v>
      </c>
      <c r="Q17" s="71">
        <f>SUM(Q5:Q16)</f>
        <v>24060</v>
      </c>
      <c r="R17" s="7"/>
    </row>
    <row r="18" spans="1:18">
      <c r="A18" s="72" t="s">
        <v>23</v>
      </c>
      <c r="B18" s="73"/>
      <c r="C18" s="73"/>
      <c r="D18" s="74"/>
      <c r="E18" s="75"/>
      <c r="F18" s="76"/>
      <c r="G18" s="58"/>
      <c r="H18" s="74"/>
      <c r="I18" s="77"/>
      <c r="J18" s="74"/>
      <c r="K18" s="77"/>
      <c r="L18" s="76"/>
      <c r="M18" s="78"/>
      <c r="N18" s="79"/>
      <c r="O18" s="77"/>
      <c r="P18" s="79">
        <f>SUM(D18+F18+H18+J18+L18+N18)</f>
        <v>0</v>
      </c>
      <c r="Q18" s="80">
        <f>SUM(E18+G18+I18+K18+M18+O18)</f>
        <v>0</v>
      </c>
      <c r="R18" s="7"/>
    </row>
    <row r="19" spans="1:18">
      <c r="A19" s="81" t="s">
        <v>24</v>
      </c>
      <c r="B19" s="82"/>
      <c r="C19" s="82"/>
      <c r="D19" s="83"/>
      <c r="E19" s="48"/>
      <c r="F19" s="84"/>
      <c r="G19" s="58"/>
      <c r="H19" s="83"/>
      <c r="I19" s="85"/>
      <c r="J19" s="83"/>
      <c r="K19" s="85"/>
      <c r="L19" s="84"/>
      <c r="M19" s="85"/>
      <c r="N19" s="86"/>
      <c r="O19" s="85"/>
      <c r="P19" s="86">
        <f t="shared" ref="P19:Q22" si="7">SUM(D19+F19+H19+J19+L19+N19)</f>
        <v>0</v>
      </c>
      <c r="Q19" s="36">
        <f t="shared" si="7"/>
        <v>0</v>
      </c>
      <c r="R19" s="7"/>
    </row>
    <row r="20" spans="1:18">
      <c r="A20" s="81" t="s">
        <v>25</v>
      </c>
      <c r="B20" s="82"/>
      <c r="C20" s="82"/>
      <c r="D20" s="83"/>
      <c r="E20" s="48"/>
      <c r="F20" s="84"/>
      <c r="G20" s="58"/>
      <c r="H20" s="83"/>
      <c r="I20" s="85">
        <v>22940.5</v>
      </c>
      <c r="J20" s="83"/>
      <c r="K20" s="85"/>
      <c r="L20" s="84"/>
      <c r="M20" s="85"/>
      <c r="N20" s="86"/>
      <c r="O20" s="85"/>
      <c r="P20" s="86">
        <f t="shared" si="7"/>
        <v>0</v>
      </c>
      <c r="Q20" s="36">
        <f t="shared" si="7"/>
        <v>22940.5</v>
      </c>
      <c r="R20" s="7"/>
    </row>
    <row r="21" spans="1:18">
      <c r="A21" s="81" t="s">
        <v>26</v>
      </c>
      <c r="B21" s="82"/>
      <c r="C21" s="82"/>
      <c r="D21" s="83"/>
      <c r="E21" s="48"/>
      <c r="F21" s="84"/>
      <c r="G21" s="58"/>
      <c r="H21" s="83"/>
      <c r="I21" s="85"/>
      <c r="J21" s="83"/>
      <c r="K21" s="85"/>
      <c r="L21" s="84"/>
      <c r="M21" s="85"/>
      <c r="N21" s="86"/>
      <c r="O21" s="85"/>
      <c r="P21" s="86">
        <f t="shared" si="7"/>
        <v>0</v>
      </c>
      <c r="Q21" s="36">
        <f t="shared" si="7"/>
        <v>0</v>
      </c>
      <c r="R21" s="7"/>
    </row>
    <row r="22" spans="1:18">
      <c r="A22" s="87" t="s">
        <v>27</v>
      </c>
      <c r="B22" s="56" t="s">
        <v>14</v>
      </c>
      <c r="C22" s="56"/>
      <c r="D22" s="88">
        <v>26</v>
      </c>
      <c r="E22" s="58">
        <v>260</v>
      </c>
      <c r="F22" s="89">
        <v>16</v>
      </c>
      <c r="G22" s="58">
        <v>160</v>
      </c>
      <c r="H22" s="90">
        <v>25</v>
      </c>
      <c r="I22" s="58">
        <v>250</v>
      </c>
      <c r="J22" s="90">
        <v>28</v>
      </c>
      <c r="K22" s="58">
        <v>280</v>
      </c>
      <c r="L22" s="89">
        <v>16</v>
      </c>
      <c r="M22" s="58">
        <v>160</v>
      </c>
      <c r="N22" s="89"/>
      <c r="O22" s="58"/>
      <c r="P22" s="91">
        <f t="shared" si="7"/>
        <v>111</v>
      </c>
      <c r="Q22" s="92">
        <f t="shared" si="7"/>
        <v>1110</v>
      </c>
      <c r="R22" s="7"/>
    </row>
    <row r="23" spans="1:18" ht="15" thickBot="1">
      <c r="A23" s="93" t="s">
        <v>28</v>
      </c>
      <c r="B23" s="94"/>
      <c r="C23" s="94"/>
      <c r="D23" s="95">
        <f t="shared" ref="D23:P23" si="8">SUM(D17:D22)</f>
        <v>124</v>
      </c>
      <c r="E23" s="96">
        <f t="shared" si="8"/>
        <v>2500</v>
      </c>
      <c r="F23" s="95">
        <f t="shared" si="8"/>
        <v>269</v>
      </c>
      <c r="G23" s="96">
        <f t="shared" si="8"/>
        <v>4840</v>
      </c>
      <c r="H23" s="95">
        <f t="shared" si="8"/>
        <v>275</v>
      </c>
      <c r="I23" s="96">
        <f t="shared" si="8"/>
        <v>29325.5</v>
      </c>
      <c r="J23" s="95">
        <f t="shared" si="8"/>
        <v>397</v>
      </c>
      <c r="K23" s="96">
        <f t="shared" si="8"/>
        <v>8800</v>
      </c>
      <c r="L23" s="97">
        <f t="shared" si="8"/>
        <v>137</v>
      </c>
      <c r="M23" s="96">
        <f t="shared" si="8"/>
        <v>2645</v>
      </c>
      <c r="N23" s="97">
        <f t="shared" si="8"/>
        <v>0</v>
      </c>
      <c r="O23" s="96">
        <f t="shared" si="8"/>
        <v>0</v>
      </c>
      <c r="P23" s="98">
        <f t="shared" si="8"/>
        <v>1202</v>
      </c>
      <c r="Q23" s="96">
        <f>SUM(Q17:Q22)</f>
        <v>48110.5</v>
      </c>
      <c r="R23" s="7"/>
    </row>
    <row r="24" spans="1:18" s="100" customFormat="1" ht="14.25" customHeight="1" thickTop="1">
      <c r="A24" s="213" t="s">
        <v>29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5"/>
      <c r="P24" s="216" t="s">
        <v>30</v>
      </c>
      <c r="Q24" s="217"/>
      <c r="R24" s="99" t="s">
        <v>31</v>
      </c>
    </row>
    <row r="25" spans="1:18">
      <c r="A25" s="12"/>
      <c r="B25" s="82"/>
      <c r="C25" s="82"/>
      <c r="D25" s="101" t="s">
        <v>9</v>
      </c>
      <c r="E25" s="101" t="s">
        <v>32</v>
      </c>
      <c r="F25" s="102" t="s">
        <v>11</v>
      </c>
      <c r="G25" s="102" t="s">
        <v>32</v>
      </c>
      <c r="H25" s="102" t="s">
        <v>9</v>
      </c>
      <c r="I25" s="102" t="s">
        <v>32</v>
      </c>
      <c r="J25" s="102" t="s">
        <v>9</v>
      </c>
      <c r="K25" s="102" t="s">
        <v>32</v>
      </c>
      <c r="L25" s="102" t="s">
        <v>9</v>
      </c>
      <c r="M25" s="102" t="s">
        <v>32</v>
      </c>
      <c r="N25" s="102" t="s">
        <v>9</v>
      </c>
      <c r="O25" s="103" t="s">
        <v>32</v>
      </c>
      <c r="P25" s="104" t="s">
        <v>9</v>
      </c>
      <c r="Q25" s="105" t="s">
        <v>32</v>
      </c>
      <c r="R25" s="106"/>
    </row>
    <row r="26" spans="1:18" ht="13.5" customHeight="1">
      <c r="A26" s="107" t="s">
        <v>33</v>
      </c>
      <c r="B26" s="82"/>
      <c r="C26" s="82"/>
      <c r="D26" s="199"/>
      <c r="E26" s="108"/>
      <c r="F26" s="200">
        <v>124</v>
      </c>
      <c r="G26" s="109"/>
      <c r="H26" s="200">
        <v>78</v>
      </c>
      <c r="I26" s="109"/>
      <c r="J26" s="199">
        <v>73</v>
      </c>
      <c r="K26" s="108"/>
      <c r="L26" s="200">
        <v>1</v>
      </c>
      <c r="M26" s="109"/>
      <c r="N26" s="110"/>
      <c r="O26" s="111"/>
      <c r="P26" s="112">
        <f t="shared" ref="P26:Q33" si="9">SUM(D26+F26+H26+J26+L26+N26)</f>
        <v>276</v>
      </c>
      <c r="Q26" s="113">
        <f t="shared" si="9"/>
        <v>0</v>
      </c>
      <c r="R26" s="218">
        <f>SUM(P26:Q27)</f>
        <v>421</v>
      </c>
    </row>
    <row r="27" spans="1:18" ht="15" customHeight="1">
      <c r="A27" s="114" t="s">
        <v>34</v>
      </c>
      <c r="B27" s="82"/>
      <c r="C27" s="82"/>
      <c r="D27" s="115">
        <v>7</v>
      </c>
      <c r="E27" s="116"/>
      <c r="F27" s="115">
        <v>12</v>
      </c>
      <c r="G27" s="116"/>
      <c r="H27" s="115">
        <v>13</v>
      </c>
      <c r="I27" s="116"/>
      <c r="J27" s="201">
        <v>94</v>
      </c>
      <c r="K27" s="116"/>
      <c r="L27" s="201">
        <v>19</v>
      </c>
      <c r="M27" s="116"/>
      <c r="N27" s="201"/>
      <c r="O27" s="117"/>
      <c r="P27" s="118">
        <f t="shared" si="9"/>
        <v>145</v>
      </c>
      <c r="Q27" s="119">
        <f t="shared" si="9"/>
        <v>0</v>
      </c>
      <c r="R27" s="219"/>
    </row>
    <row r="28" spans="1:18">
      <c r="A28" s="114" t="s">
        <v>35</v>
      </c>
      <c r="B28" s="82"/>
      <c r="C28" s="82"/>
      <c r="D28" s="115">
        <v>4</v>
      </c>
      <c r="E28" s="116"/>
      <c r="F28" s="115">
        <v>5</v>
      </c>
      <c r="G28" s="116"/>
      <c r="H28" s="115">
        <v>4</v>
      </c>
      <c r="I28" s="116"/>
      <c r="J28" s="201">
        <v>1</v>
      </c>
      <c r="K28" s="116"/>
      <c r="L28" s="202">
        <v>7</v>
      </c>
      <c r="M28" s="120"/>
      <c r="N28" s="201"/>
      <c r="O28" s="117"/>
      <c r="P28" s="121">
        <f t="shared" si="9"/>
        <v>21</v>
      </c>
      <c r="Q28" s="119">
        <f t="shared" si="9"/>
        <v>0</v>
      </c>
      <c r="R28" s="220">
        <f>SUM(P28:Q29)</f>
        <v>32</v>
      </c>
    </row>
    <row r="29" spans="1:18" ht="15" customHeight="1">
      <c r="A29" s="114" t="s">
        <v>36</v>
      </c>
      <c r="B29" s="82"/>
      <c r="C29" s="82"/>
      <c r="D29" s="115">
        <v>4</v>
      </c>
      <c r="E29" s="116"/>
      <c r="F29" s="115">
        <v>2</v>
      </c>
      <c r="G29" s="116"/>
      <c r="H29" s="115">
        <v>3</v>
      </c>
      <c r="I29" s="116"/>
      <c r="J29" s="201">
        <v>1</v>
      </c>
      <c r="K29" s="116"/>
      <c r="L29" s="202">
        <v>1</v>
      </c>
      <c r="M29" s="120"/>
      <c r="N29" s="201"/>
      <c r="O29" s="117"/>
      <c r="P29" s="121">
        <f t="shared" si="9"/>
        <v>11</v>
      </c>
      <c r="Q29" s="119">
        <f t="shared" si="9"/>
        <v>0</v>
      </c>
      <c r="R29" s="221"/>
    </row>
    <row r="30" spans="1:18">
      <c r="A30" s="114" t="s">
        <v>37</v>
      </c>
      <c r="B30" s="82"/>
      <c r="C30" s="82"/>
      <c r="D30" s="115">
        <v>8</v>
      </c>
      <c r="E30" s="116"/>
      <c r="F30" s="115">
        <v>12</v>
      </c>
      <c r="G30" s="116"/>
      <c r="H30" s="115">
        <v>45</v>
      </c>
      <c r="I30" s="116"/>
      <c r="J30" s="201">
        <v>64</v>
      </c>
      <c r="K30" s="116"/>
      <c r="L30" s="202">
        <v>17</v>
      </c>
      <c r="M30" s="120"/>
      <c r="N30" s="201"/>
      <c r="O30" s="117"/>
      <c r="P30" s="121">
        <f t="shared" si="9"/>
        <v>146</v>
      </c>
      <c r="Q30" s="119">
        <f t="shared" si="9"/>
        <v>0</v>
      </c>
      <c r="R30" s="122">
        <f>SUM(P30:Q30)</f>
        <v>146</v>
      </c>
    </row>
    <row r="31" spans="1:18">
      <c r="A31" s="114" t="s">
        <v>38</v>
      </c>
      <c r="B31" s="82"/>
      <c r="C31" s="82"/>
      <c r="D31" s="115">
        <v>48</v>
      </c>
      <c r="E31" s="116">
        <v>1</v>
      </c>
      <c r="F31" s="115">
        <v>53</v>
      </c>
      <c r="G31" s="116">
        <v>12</v>
      </c>
      <c r="H31" s="115">
        <v>67</v>
      </c>
      <c r="I31" s="116">
        <v>10</v>
      </c>
      <c r="J31" s="201">
        <v>96</v>
      </c>
      <c r="K31" s="116">
        <v>14</v>
      </c>
      <c r="L31" s="202">
        <v>67</v>
      </c>
      <c r="M31" s="120">
        <v>1</v>
      </c>
      <c r="N31" s="201"/>
      <c r="O31" s="117"/>
      <c r="P31" s="121">
        <f t="shared" si="9"/>
        <v>331</v>
      </c>
      <c r="Q31" s="119">
        <f t="shared" si="9"/>
        <v>38</v>
      </c>
      <c r="R31" s="122">
        <f>SUM(P31:Q31)</f>
        <v>369</v>
      </c>
    </row>
    <row r="32" spans="1:18">
      <c r="A32" s="114" t="s">
        <v>39</v>
      </c>
      <c r="B32" s="82"/>
      <c r="C32" s="82"/>
      <c r="D32" s="123">
        <v>26</v>
      </c>
      <c r="E32" s="124"/>
      <c r="F32" s="123">
        <v>33</v>
      </c>
      <c r="G32" s="124"/>
      <c r="H32" s="123">
        <v>30</v>
      </c>
      <c r="I32" s="124"/>
      <c r="J32" s="125">
        <v>26</v>
      </c>
      <c r="K32" s="124"/>
      <c r="L32" s="126">
        <v>8</v>
      </c>
      <c r="M32" s="127"/>
      <c r="N32" s="125"/>
      <c r="O32" s="128"/>
      <c r="P32" s="129">
        <f t="shared" si="9"/>
        <v>123</v>
      </c>
      <c r="Q32" s="130">
        <f t="shared" si="9"/>
        <v>0</v>
      </c>
      <c r="R32" s="131">
        <f>SUM(P32:Q32)</f>
        <v>123</v>
      </c>
    </row>
    <row r="33" spans="1:18" ht="15" thickBot="1">
      <c r="A33" s="132"/>
      <c r="B33" s="133"/>
      <c r="C33" s="133"/>
      <c r="D33" s="134">
        <f t="shared" ref="D33:N33" si="10">SUM(D26:D32)</f>
        <v>97</v>
      </c>
      <c r="E33" s="135">
        <f t="shared" si="10"/>
        <v>1</v>
      </c>
      <c r="F33" s="136">
        <f t="shared" si="10"/>
        <v>241</v>
      </c>
      <c r="G33" s="137">
        <f t="shared" si="10"/>
        <v>12</v>
      </c>
      <c r="H33" s="136">
        <f t="shared" si="10"/>
        <v>240</v>
      </c>
      <c r="I33" s="137">
        <f t="shared" si="10"/>
        <v>10</v>
      </c>
      <c r="J33" s="138">
        <f t="shared" si="10"/>
        <v>355</v>
      </c>
      <c r="K33" s="137">
        <f t="shared" si="10"/>
        <v>14</v>
      </c>
      <c r="L33" s="138">
        <f t="shared" si="10"/>
        <v>120</v>
      </c>
      <c r="M33" s="135">
        <f t="shared" si="10"/>
        <v>1</v>
      </c>
      <c r="N33" s="138">
        <f t="shared" si="10"/>
        <v>0</v>
      </c>
      <c r="O33" s="139">
        <f>SUM(O26:O32)</f>
        <v>0</v>
      </c>
      <c r="P33" s="140">
        <f>SUM(P26:P32)</f>
        <v>1053</v>
      </c>
      <c r="Q33" s="141">
        <f t="shared" si="9"/>
        <v>38</v>
      </c>
      <c r="R33" s="142">
        <f>SUM(P33:Q33)</f>
        <v>1091</v>
      </c>
    </row>
    <row r="34" spans="1:18" ht="15" thickTop="1">
      <c r="A34" s="143" t="s">
        <v>40</v>
      </c>
      <c r="B34" s="144"/>
      <c r="C34" s="144"/>
      <c r="D34" s="222"/>
      <c r="E34" s="222"/>
      <c r="F34" s="223"/>
      <c r="G34" s="223"/>
      <c r="H34" s="223"/>
      <c r="I34" s="223"/>
      <c r="J34" s="224"/>
      <c r="K34" s="225"/>
      <c r="L34" s="224"/>
      <c r="M34" s="224"/>
      <c r="N34" s="224"/>
      <c r="O34" s="226"/>
      <c r="P34" s="227">
        <f>SUM(D34:O34)</f>
        <v>0</v>
      </c>
      <c r="Q34" s="228"/>
      <c r="R34" s="7"/>
    </row>
    <row r="35" spans="1:18">
      <c r="A35" s="145" t="s">
        <v>41</v>
      </c>
      <c r="B35" s="82"/>
      <c r="C35" s="82"/>
      <c r="D35" s="229"/>
      <c r="E35" s="230"/>
      <c r="F35" s="231">
        <v>4</v>
      </c>
      <c r="G35" s="231"/>
      <c r="H35" s="231"/>
      <c r="I35" s="231"/>
      <c r="J35" s="229">
        <v>2</v>
      </c>
      <c r="K35" s="230"/>
      <c r="L35" s="229"/>
      <c r="M35" s="230"/>
      <c r="N35" s="229"/>
      <c r="O35" s="232"/>
      <c r="P35" s="233">
        <f t="shared" ref="P35:P41" si="11">SUM(D35:O35)</f>
        <v>6</v>
      </c>
      <c r="Q35" s="234"/>
      <c r="R35" s="146">
        <f>SUM(O26:O32)</f>
        <v>0</v>
      </c>
    </row>
    <row r="36" spans="1:18">
      <c r="A36" s="107" t="s">
        <v>42</v>
      </c>
      <c r="B36" s="82"/>
      <c r="C36" s="82"/>
      <c r="D36" s="231">
        <v>2</v>
      </c>
      <c r="E36" s="231"/>
      <c r="F36" s="231">
        <v>12</v>
      </c>
      <c r="G36" s="231"/>
      <c r="H36" s="231">
        <v>8</v>
      </c>
      <c r="I36" s="231"/>
      <c r="J36" s="229">
        <v>21</v>
      </c>
      <c r="K36" s="230"/>
      <c r="L36" s="231"/>
      <c r="M36" s="231"/>
      <c r="N36" s="229"/>
      <c r="O36" s="232"/>
      <c r="P36" s="233">
        <f t="shared" si="11"/>
        <v>43</v>
      </c>
      <c r="Q36" s="234"/>
      <c r="R36" s="7"/>
    </row>
    <row r="37" spans="1:18">
      <c r="A37" s="107" t="s">
        <v>43</v>
      </c>
      <c r="B37" s="82"/>
      <c r="C37" s="82"/>
      <c r="D37" s="231"/>
      <c r="E37" s="231"/>
      <c r="F37" s="231"/>
      <c r="G37" s="231"/>
      <c r="H37" s="231"/>
      <c r="I37" s="231"/>
      <c r="J37" s="229"/>
      <c r="K37" s="230"/>
      <c r="L37" s="229"/>
      <c r="M37" s="229"/>
      <c r="N37" s="229"/>
      <c r="O37" s="232"/>
      <c r="P37" s="233">
        <f t="shared" si="11"/>
        <v>0</v>
      </c>
      <c r="Q37" s="234"/>
      <c r="R37" s="7"/>
    </row>
    <row r="38" spans="1:18">
      <c r="A38" s="147" t="s">
        <v>44</v>
      </c>
      <c r="B38" s="82"/>
      <c r="C38" s="82"/>
      <c r="D38" s="231">
        <v>1</v>
      </c>
      <c r="E38" s="231"/>
      <c r="F38" s="231">
        <v>1</v>
      </c>
      <c r="G38" s="231"/>
      <c r="H38" s="231">
        <v>2</v>
      </c>
      <c r="I38" s="231"/>
      <c r="J38" s="229">
        <v>3</v>
      </c>
      <c r="K38" s="229"/>
      <c r="L38" s="229">
        <v>1</v>
      </c>
      <c r="M38" s="229"/>
      <c r="N38" s="229"/>
      <c r="O38" s="232"/>
      <c r="P38" s="233">
        <f t="shared" si="11"/>
        <v>8</v>
      </c>
      <c r="Q38" s="234"/>
      <c r="R38" s="7"/>
    </row>
    <row r="39" spans="1:18" ht="15" customHeight="1">
      <c r="A39" s="147" t="s">
        <v>16</v>
      </c>
      <c r="B39" s="82"/>
      <c r="C39" s="82"/>
      <c r="D39" s="235"/>
      <c r="E39" s="236"/>
      <c r="F39" s="235"/>
      <c r="G39" s="236"/>
      <c r="H39" s="235"/>
      <c r="I39" s="236"/>
      <c r="J39" s="232"/>
      <c r="K39" s="237"/>
      <c r="L39" s="232"/>
      <c r="M39" s="237"/>
      <c r="N39" s="232"/>
      <c r="O39" s="238"/>
      <c r="P39" s="233">
        <f t="shared" si="11"/>
        <v>0</v>
      </c>
      <c r="Q39" s="234"/>
      <c r="R39" s="7"/>
    </row>
    <row r="40" spans="1:18" ht="15">
      <c r="A40" s="147" t="s">
        <v>45</v>
      </c>
      <c r="B40" s="82"/>
      <c r="C40" s="82"/>
      <c r="D40" s="242"/>
      <c r="E40" s="243"/>
      <c r="F40" s="242"/>
      <c r="G40" s="243"/>
      <c r="H40" s="242"/>
      <c r="I40" s="243"/>
      <c r="J40" s="244"/>
      <c r="K40" s="245"/>
      <c r="L40" s="244"/>
      <c r="M40" s="245"/>
      <c r="N40" s="244"/>
      <c r="O40" s="246"/>
      <c r="P40" s="233">
        <f t="shared" si="11"/>
        <v>0</v>
      </c>
      <c r="Q40" s="234"/>
      <c r="R40" s="33"/>
    </row>
    <row r="41" spans="1:18" ht="15" thickBot="1">
      <c r="A41" s="147"/>
      <c r="B41" s="82"/>
      <c r="C41" s="82"/>
      <c r="D41" s="239">
        <f>SUM(D34:E40)</f>
        <v>3</v>
      </c>
      <c r="E41" s="239"/>
      <c r="F41" s="239">
        <f>SUM(F34:G40)</f>
        <v>17</v>
      </c>
      <c r="G41" s="239"/>
      <c r="H41" s="239">
        <f>SUM(H34:I40)</f>
        <v>10</v>
      </c>
      <c r="I41" s="239"/>
      <c r="J41" s="239">
        <f>SUM(J34:K40)</f>
        <v>26</v>
      </c>
      <c r="K41" s="239"/>
      <c r="L41" s="239">
        <f>SUM(L34:M40)</f>
        <v>1</v>
      </c>
      <c r="M41" s="239"/>
      <c r="N41" s="239">
        <f>SUM(N34:O40)</f>
        <v>0</v>
      </c>
      <c r="O41" s="239"/>
      <c r="P41" s="240">
        <f t="shared" si="11"/>
        <v>57</v>
      </c>
      <c r="Q41" s="241"/>
      <c r="R41" s="148">
        <f>SUM(D41:O41)</f>
        <v>57</v>
      </c>
    </row>
    <row r="42" spans="1:18" ht="12" customHeight="1" thickTop="1">
      <c r="A42" s="252" t="s">
        <v>46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149"/>
      <c r="Q42" s="150"/>
      <c r="R42" s="151"/>
    </row>
    <row r="43" spans="1:18" ht="15">
      <c r="A43" s="254" t="s">
        <v>47</v>
      </c>
      <c r="B43" s="255"/>
      <c r="C43" s="255"/>
      <c r="D43" s="152">
        <f>SUM(D8+D9+D14+D15+D5+D7+D6+D16)</f>
        <v>35</v>
      </c>
      <c r="E43" s="152"/>
      <c r="F43" s="152">
        <f t="shared" ref="F43:N43" si="12">SUM(F8+F9+F14+F15+F5+F7+F6+F16)</f>
        <v>112</v>
      </c>
      <c r="G43" s="152"/>
      <c r="H43" s="152">
        <f t="shared" si="12"/>
        <v>185</v>
      </c>
      <c r="I43" s="152"/>
      <c r="J43" s="152">
        <f t="shared" si="12"/>
        <v>282</v>
      </c>
      <c r="K43" s="152"/>
      <c r="L43" s="152">
        <f t="shared" si="12"/>
        <v>30</v>
      </c>
      <c r="M43" s="152"/>
      <c r="N43" s="152">
        <f t="shared" si="12"/>
        <v>0</v>
      </c>
      <c r="O43" s="152"/>
      <c r="P43" s="256">
        <f>SUM(D43+F43+H43+J43+L43+N43)</f>
        <v>644</v>
      </c>
      <c r="Q43" s="257"/>
      <c r="R43" s="151"/>
    </row>
    <row r="44" spans="1:18" ht="15">
      <c r="A44" s="258" t="s">
        <v>48</v>
      </c>
      <c r="B44" s="259"/>
      <c r="C44" s="259"/>
      <c r="D44" s="152">
        <f>SUM(D10+D11+D5+D14+D15+D16+D7+D6)</f>
        <v>39</v>
      </c>
      <c r="E44" s="152"/>
      <c r="F44" s="152">
        <f t="shared" ref="F44:N44" si="13">SUM(F10+F11+F5+F14+F15+F16+F7+F6)</f>
        <v>114</v>
      </c>
      <c r="G44" s="152"/>
      <c r="H44" s="152">
        <f t="shared" si="13"/>
        <v>190</v>
      </c>
      <c r="I44" s="152"/>
      <c r="J44" s="152">
        <f t="shared" si="13"/>
        <v>292</v>
      </c>
      <c r="K44" s="152"/>
      <c r="L44" s="152">
        <f t="shared" si="13"/>
        <v>34</v>
      </c>
      <c r="M44" s="152"/>
      <c r="N44" s="152">
        <f t="shared" si="13"/>
        <v>0</v>
      </c>
      <c r="O44" s="152"/>
      <c r="P44" s="256">
        <f>SUM(D44+F44+H44+J44+L44+N44)</f>
        <v>669</v>
      </c>
      <c r="Q44" s="257"/>
      <c r="R44" s="151"/>
    </row>
    <row r="45" spans="1:18" ht="15">
      <c r="A45" s="260" t="s">
        <v>49</v>
      </c>
      <c r="B45" s="261"/>
      <c r="C45" s="261"/>
      <c r="D45" s="153">
        <f>SUM(D12+D13+D14+D15+D16+D5+D7+D6)</f>
        <v>94</v>
      </c>
      <c r="E45" s="153"/>
      <c r="F45" s="153">
        <f t="shared" ref="F45:N45" si="14">SUM(F12+F13+F14+F15+F16+F5+F7+F6)</f>
        <v>245</v>
      </c>
      <c r="G45" s="153"/>
      <c r="H45" s="153">
        <f t="shared" si="14"/>
        <v>245</v>
      </c>
      <c r="I45" s="153"/>
      <c r="J45" s="153">
        <f t="shared" si="14"/>
        <v>359</v>
      </c>
      <c r="K45" s="153"/>
      <c r="L45" s="153">
        <f t="shared" si="14"/>
        <v>117</v>
      </c>
      <c r="M45" s="153"/>
      <c r="N45" s="153">
        <f t="shared" si="14"/>
        <v>0</v>
      </c>
      <c r="O45" s="153"/>
      <c r="P45" s="262">
        <f>SUM(D45+F45+H45+J45+L45+N45)</f>
        <v>1060</v>
      </c>
      <c r="Q45" s="263"/>
      <c r="R45" s="151"/>
    </row>
    <row r="46" spans="1:18">
      <c r="A46" s="154" t="s">
        <v>50</v>
      </c>
      <c r="B46" s="155"/>
      <c r="C46" s="156"/>
      <c r="D46" s="157">
        <f>SUM(D43:D45)</f>
        <v>168</v>
      </c>
      <c r="E46" s="158"/>
      <c r="F46" s="157">
        <f>SUM(F43:F45)</f>
        <v>471</v>
      </c>
      <c r="G46" s="159"/>
      <c r="H46" s="157">
        <f>SUM(H43:H45)</f>
        <v>620</v>
      </c>
      <c r="I46" s="158"/>
      <c r="J46" s="157">
        <f>SUM(J43:J45)</f>
        <v>933</v>
      </c>
      <c r="K46" s="158"/>
      <c r="L46" s="157">
        <f>SUM(L43:L45)</f>
        <v>181</v>
      </c>
      <c r="M46" s="158"/>
      <c r="N46" s="157">
        <f>SUM(N43:N45)</f>
        <v>0</v>
      </c>
      <c r="O46" s="158"/>
      <c r="P46" s="247">
        <f>SUM(P43:P45)</f>
        <v>2373</v>
      </c>
      <c r="Q46" s="248"/>
      <c r="R46" s="148">
        <f>SUM(D46:N46)</f>
        <v>2373</v>
      </c>
    </row>
    <row r="47" spans="1:18" ht="15">
      <c r="A47" s="160"/>
      <c r="B47" s="161"/>
      <c r="C47" s="161"/>
      <c r="D47" s="249" t="s">
        <v>51</v>
      </c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1"/>
      <c r="P47" s="161"/>
      <c r="Q47" s="161"/>
      <c r="R47" s="151"/>
    </row>
    <row r="48" spans="1:18" ht="15">
      <c r="A48" s="162" t="s">
        <v>52</v>
      </c>
      <c r="B48" s="163"/>
      <c r="C48" s="164"/>
      <c r="D48" s="165"/>
      <c r="E48" s="166"/>
      <c r="F48" s="165"/>
      <c r="G48" s="166"/>
      <c r="H48" s="165"/>
      <c r="I48" s="166"/>
      <c r="J48" s="165"/>
      <c r="K48" s="166"/>
      <c r="L48" s="165">
        <v>14</v>
      </c>
      <c r="M48" s="167"/>
      <c r="N48" s="165"/>
      <c r="O48" s="168"/>
      <c r="P48" s="169">
        <f>SUM(D48+F48+H48+J48+L48+N48)</f>
        <v>14</v>
      </c>
      <c r="Q48" s="170"/>
      <c r="R48" s="151"/>
    </row>
    <row r="49" spans="1:18" ht="15">
      <c r="A49" s="171" t="s">
        <v>53</v>
      </c>
      <c r="B49" s="172"/>
      <c r="C49" s="173"/>
      <c r="D49" s="174"/>
      <c r="E49" s="175"/>
      <c r="F49" s="174"/>
      <c r="G49" s="175"/>
      <c r="H49" s="174"/>
      <c r="I49" s="175"/>
      <c r="J49" s="174"/>
      <c r="K49" s="175"/>
      <c r="L49" s="174"/>
      <c r="M49" s="176"/>
      <c r="N49" s="174"/>
      <c r="O49" s="177"/>
      <c r="P49" s="178">
        <f>SUM(D49+F49+H49+J49+L49+N49)</f>
        <v>0</v>
      </c>
      <c r="Q49" s="179"/>
      <c r="R49" s="151"/>
    </row>
    <row r="50" spans="1:18" ht="15">
      <c r="A50" s="171" t="s">
        <v>54</v>
      </c>
      <c r="B50" s="172"/>
      <c r="C50" s="173"/>
      <c r="D50" s="174"/>
      <c r="E50" s="175"/>
      <c r="F50" s="174"/>
      <c r="G50" s="175"/>
      <c r="H50" s="174">
        <v>339</v>
      </c>
      <c r="I50" s="175"/>
      <c r="J50" s="174"/>
      <c r="K50" s="175"/>
      <c r="L50" s="174"/>
      <c r="M50" s="176"/>
      <c r="N50" s="174"/>
      <c r="O50" s="177"/>
      <c r="P50" s="178">
        <f>SUM(D50+F50+H50+J50+L50+N50)</f>
        <v>339</v>
      </c>
      <c r="Q50" s="179"/>
      <c r="R50" s="151"/>
    </row>
    <row r="51" spans="1:18" ht="15" thickBot="1">
      <c r="A51" s="180" t="s">
        <v>55</v>
      </c>
      <c r="B51" s="181"/>
      <c r="C51" s="182"/>
      <c r="D51" s="183">
        <f>SUM(D48:D50)</f>
        <v>0</v>
      </c>
      <c r="E51" s="183"/>
      <c r="F51" s="183">
        <f>SUM(F48:F50)</f>
        <v>0</v>
      </c>
      <c r="G51" s="183"/>
      <c r="H51" s="183">
        <f>SUM(H48:H50)</f>
        <v>339</v>
      </c>
      <c r="I51" s="183"/>
      <c r="J51" s="183">
        <f>SUM(J48:J50)</f>
        <v>0</v>
      </c>
      <c r="K51" s="183"/>
      <c r="L51" s="183">
        <f>SUM(L48:L50)</f>
        <v>14</v>
      </c>
      <c r="M51" s="183"/>
      <c r="N51" s="183">
        <f>SUM(N48:N50)</f>
        <v>0</v>
      </c>
      <c r="O51" s="184"/>
      <c r="P51" s="185">
        <f>SUM(P48:P50)</f>
        <v>353</v>
      </c>
      <c r="Q51" s="186"/>
      <c r="R51" s="187">
        <f>SUM(D51:O51)</f>
        <v>353</v>
      </c>
    </row>
    <row r="52" spans="1:18" ht="11.25" customHeight="1" thickTop="1">
      <c r="A52" s="188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90"/>
    </row>
  </sheetData>
  <mergeCells count="84">
    <mergeCell ref="C1:O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N3:O3"/>
    <mergeCell ref="A24:O24"/>
    <mergeCell ref="P24:Q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D35:E35"/>
    <mergeCell ref="F35:G35"/>
    <mergeCell ref="H35:I35"/>
    <mergeCell ref="J35:K35"/>
    <mergeCell ref="L35:M35"/>
    <mergeCell ref="N35:O35"/>
    <mergeCell ref="P35:Q35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P38:Q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46:Q46"/>
    <mergeCell ref="D47:O47"/>
    <mergeCell ref="A42:O42"/>
    <mergeCell ref="A43:C43"/>
    <mergeCell ref="P43:Q43"/>
    <mergeCell ref="A44:C44"/>
    <mergeCell ref="P44:Q44"/>
    <mergeCell ref="A45:C45"/>
    <mergeCell ref="P45:Q45"/>
  </mergeCells>
  <pageMargins left="0.39370078740157483" right="0.39370078740157483" top="0.39370078740157483" bottom="0.39370078740157483" header="0.31496062992125984" footer="0.31496062992125984"/>
  <pageSetup scale="7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2"/>
  <sheetViews>
    <sheetView topLeftCell="A22" workbookViewId="0">
      <selection activeCell="K55" sqref="K55"/>
    </sheetView>
  </sheetViews>
  <sheetFormatPr baseColWidth="10" defaultColWidth="11.42578125" defaultRowHeight="14.25"/>
  <cols>
    <col min="1" max="1" width="26.7109375" style="1" customWidth="1"/>
    <col min="2" max="2" width="3.140625" style="2" customWidth="1"/>
    <col min="3" max="3" width="7" style="2" bestFit="1" customWidth="1"/>
    <col min="4" max="4" width="7.7109375" style="2" customWidth="1"/>
    <col min="5" max="5" width="9.5703125" style="2" bestFit="1" customWidth="1"/>
    <col min="6" max="6" width="5.7109375" style="2" customWidth="1"/>
    <col min="7" max="7" width="9.5703125" style="2" bestFit="1" customWidth="1"/>
    <col min="8" max="8" width="5.710937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6" style="2" bestFit="1" customWidth="1"/>
    <col min="13" max="13" width="9.140625" style="2" bestFit="1" customWidth="1"/>
    <col min="14" max="14" width="5.85546875" style="2" customWidth="1"/>
    <col min="15" max="15" width="8.7109375" style="2" customWidth="1"/>
    <col min="16" max="16" width="11.42578125" style="2"/>
    <col min="17" max="17" width="9.28515625" style="2" customWidth="1"/>
    <col min="18" max="18" width="7" style="2" customWidth="1"/>
    <col min="19" max="16384" width="11.42578125" style="2"/>
  </cols>
  <sheetData>
    <row r="1" spans="1:18" ht="18">
      <c r="C1" s="203" t="s">
        <v>0</v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8" ht="15" customHeight="1">
      <c r="A2" s="204" t="s">
        <v>1</v>
      </c>
      <c r="B2" s="3"/>
      <c r="C2" s="3"/>
      <c r="D2" s="264">
        <v>43360</v>
      </c>
      <c r="E2" s="264"/>
      <c r="F2" s="206">
        <v>43362</v>
      </c>
      <c r="G2" s="206"/>
      <c r="H2" s="206">
        <v>43363</v>
      </c>
      <c r="I2" s="206"/>
      <c r="J2" s="206">
        <v>43364</v>
      </c>
      <c r="K2" s="206"/>
      <c r="L2" s="206">
        <v>43365</v>
      </c>
      <c r="M2" s="206"/>
      <c r="N2" s="206">
        <v>43366</v>
      </c>
      <c r="O2" s="206"/>
      <c r="P2" s="207" t="s">
        <v>2</v>
      </c>
      <c r="Q2" s="208"/>
      <c r="R2" s="4"/>
    </row>
    <row r="3" spans="1:18" ht="18">
      <c r="A3" s="205"/>
      <c r="B3" s="5"/>
      <c r="C3" s="6"/>
      <c r="D3" s="211" t="s">
        <v>3</v>
      </c>
      <c r="E3" s="211"/>
      <c r="F3" s="211" t="s">
        <v>4</v>
      </c>
      <c r="G3" s="211"/>
      <c r="H3" s="211" t="s">
        <v>5</v>
      </c>
      <c r="I3" s="211"/>
      <c r="J3" s="211" t="s">
        <v>6</v>
      </c>
      <c r="K3" s="211"/>
      <c r="L3" s="265" t="s">
        <v>7</v>
      </c>
      <c r="M3" s="265"/>
      <c r="N3" s="212" t="s">
        <v>8</v>
      </c>
      <c r="O3" s="212"/>
      <c r="P3" s="209"/>
      <c r="Q3" s="210"/>
      <c r="R3" s="7"/>
    </row>
    <row r="4" spans="1:18" ht="18">
      <c r="A4" s="8"/>
      <c r="B4" s="5"/>
      <c r="C4" s="6"/>
      <c r="D4" s="9" t="s">
        <v>9</v>
      </c>
      <c r="E4" s="198" t="s">
        <v>10</v>
      </c>
      <c r="F4" s="10" t="s">
        <v>11</v>
      </c>
      <c r="G4" s="198" t="s">
        <v>10</v>
      </c>
      <c r="H4" s="10" t="s">
        <v>9</v>
      </c>
      <c r="I4" s="198" t="s">
        <v>10</v>
      </c>
      <c r="J4" s="10" t="s">
        <v>9</v>
      </c>
      <c r="K4" s="198" t="s">
        <v>10</v>
      </c>
      <c r="L4" s="10" t="s">
        <v>9</v>
      </c>
      <c r="M4" s="198" t="s">
        <v>10</v>
      </c>
      <c r="N4" s="10" t="s">
        <v>9</v>
      </c>
      <c r="O4" s="198" t="s">
        <v>10</v>
      </c>
      <c r="P4" s="11" t="s">
        <v>9</v>
      </c>
      <c r="Q4" s="11" t="s">
        <v>12</v>
      </c>
      <c r="R4" s="7"/>
    </row>
    <row r="5" spans="1:18">
      <c r="A5" s="12" t="s">
        <v>13</v>
      </c>
      <c r="B5" s="13" t="s">
        <v>14</v>
      </c>
      <c r="C5" s="14">
        <v>50</v>
      </c>
      <c r="D5" s="15">
        <v>27</v>
      </c>
      <c r="E5" s="16">
        <f>SUM(C5*D5)</f>
        <v>1350</v>
      </c>
      <c r="F5" s="15">
        <v>23</v>
      </c>
      <c r="G5" s="16">
        <f>SUM(C5*F5)</f>
        <v>1150</v>
      </c>
      <c r="H5" s="15">
        <v>10</v>
      </c>
      <c r="I5" s="16">
        <f>SUM(C5*H5)</f>
        <v>500</v>
      </c>
      <c r="J5" s="15">
        <v>30</v>
      </c>
      <c r="K5" s="17">
        <f>SUM(C5*J5)</f>
        <v>1500</v>
      </c>
      <c r="L5" s="15">
        <v>37</v>
      </c>
      <c r="M5" s="16">
        <f>SUM(C5*L5)</f>
        <v>1850</v>
      </c>
      <c r="N5" s="15"/>
      <c r="O5" s="18"/>
      <c r="P5" s="19">
        <f t="shared" ref="P5:Q14" si="0">SUM(D5+F5+H5+J5+L5+N5)</f>
        <v>127</v>
      </c>
      <c r="Q5" s="20">
        <f t="shared" si="0"/>
        <v>6350</v>
      </c>
      <c r="R5" s="7"/>
    </row>
    <row r="6" spans="1:18">
      <c r="A6" s="12" t="s">
        <v>15</v>
      </c>
      <c r="B6" s="13" t="s">
        <v>14</v>
      </c>
      <c r="C6" s="14">
        <v>25</v>
      </c>
      <c r="D6" s="21">
        <v>97</v>
      </c>
      <c r="E6" s="16">
        <f t="shared" ref="E6:E15" si="1">SUM(C6*D6)</f>
        <v>2425</v>
      </c>
      <c r="F6" s="21">
        <v>50</v>
      </c>
      <c r="G6" s="16">
        <f t="shared" ref="G6:G13" si="2">SUM(C6*F6)</f>
        <v>1250</v>
      </c>
      <c r="H6" s="21">
        <v>191</v>
      </c>
      <c r="I6" s="16">
        <f t="shared" ref="I6:I13" si="3">SUM(C6*H6)</f>
        <v>4775</v>
      </c>
      <c r="J6" s="21">
        <v>92</v>
      </c>
      <c r="K6" s="17">
        <f t="shared" ref="K6:K13" si="4">SUM(C6*J6)</f>
        <v>2300</v>
      </c>
      <c r="L6" s="21">
        <v>81</v>
      </c>
      <c r="M6" s="16">
        <f t="shared" ref="M6:M13" si="5">SUM(C6*L6)</f>
        <v>2025</v>
      </c>
      <c r="N6" s="21"/>
      <c r="O6" s="22"/>
      <c r="P6" s="23">
        <f t="shared" si="0"/>
        <v>511</v>
      </c>
      <c r="Q6" s="20">
        <f t="shared" si="0"/>
        <v>12775</v>
      </c>
      <c r="R6" s="7"/>
    </row>
    <row r="7" spans="1:18" s="34" customFormat="1" ht="15">
      <c r="A7" s="24" t="s">
        <v>16</v>
      </c>
      <c r="B7" s="25"/>
      <c r="C7" s="26"/>
      <c r="D7" s="27"/>
      <c r="E7" s="28">
        <f t="shared" si="1"/>
        <v>0</v>
      </c>
      <c r="F7" s="27"/>
      <c r="G7" s="28">
        <f t="shared" si="2"/>
        <v>0</v>
      </c>
      <c r="H7" s="27"/>
      <c r="I7" s="28">
        <f t="shared" si="3"/>
        <v>0</v>
      </c>
      <c r="J7" s="27"/>
      <c r="K7" s="29">
        <f t="shared" si="4"/>
        <v>0</v>
      </c>
      <c r="L7" s="27"/>
      <c r="M7" s="28">
        <f t="shared" si="5"/>
        <v>0</v>
      </c>
      <c r="N7" s="27"/>
      <c r="O7" s="30"/>
      <c r="P7" s="31">
        <f>SUM(D7+F7+H7+J7+L7+N7)</f>
        <v>0</v>
      </c>
      <c r="Q7" s="32">
        <f>SUM(E7+G7+I7+K7+M7+O7)</f>
        <v>0</v>
      </c>
      <c r="R7" s="33"/>
    </row>
    <row r="8" spans="1:18">
      <c r="A8" s="12" t="s">
        <v>17</v>
      </c>
      <c r="B8" s="13" t="s">
        <v>14</v>
      </c>
      <c r="C8" s="14">
        <v>30</v>
      </c>
      <c r="D8" s="21"/>
      <c r="E8" s="16">
        <f t="shared" si="1"/>
        <v>0</v>
      </c>
      <c r="F8" s="21">
        <v>1</v>
      </c>
      <c r="G8" s="16">
        <f t="shared" si="2"/>
        <v>30</v>
      </c>
      <c r="H8" s="21"/>
      <c r="I8" s="16">
        <f t="shared" si="3"/>
        <v>0</v>
      </c>
      <c r="J8" s="21">
        <v>2</v>
      </c>
      <c r="K8" s="17">
        <f t="shared" si="4"/>
        <v>60</v>
      </c>
      <c r="L8" s="21">
        <v>2</v>
      </c>
      <c r="M8" s="16">
        <f t="shared" si="5"/>
        <v>60</v>
      </c>
      <c r="N8" s="21"/>
      <c r="O8" s="18"/>
      <c r="P8" s="35">
        <f t="shared" si="0"/>
        <v>5</v>
      </c>
      <c r="Q8" s="36">
        <f t="shared" si="0"/>
        <v>150</v>
      </c>
      <c r="R8" s="7"/>
    </row>
    <row r="9" spans="1:18">
      <c r="A9" s="12" t="s">
        <v>17</v>
      </c>
      <c r="B9" s="13" t="s">
        <v>14</v>
      </c>
      <c r="C9" s="14">
        <v>15</v>
      </c>
      <c r="D9" s="21"/>
      <c r="E9" s="16">
        <f t="shared" si="1"/>
        <v>0</v>
      </c>
      <c r="F9" s="21">
        <v>29</v>
      </c>
      <c r="G9" s="16">
        <f t="shared" si="2"/>
        <v>435</v>
      </c>
      <c r="H9" s="21"/>
      <c r="I9" s="16">
        <f t="shared" si="3"/>
        <v>0</v>
      </c>
      <c r="J9" s="21"/>
      <c r="K9" s="17">
        <f t="shared" si="4"/>
        <v>0</v>
      </c>
      <c r="L9" s="21">
        <v>3</v>
      </c>
      <c r="M9" s="16">
        <f t="shared" si="5"/>
        <v>45</v>
      </c>
      <c r="N9" s="21"/>
      <c r="O9" s="18"/>
      <c r="P9" s="35">
        <f>SUM(D9+F9+H9+J9+L9+N9)</f>
        <v>32</v>
      </c>
      <c r="Q9" s="36">
        <f>SUM(E9+G9+I9+K9+M9+O9)</f>
        <v>480</v>
      </c>
      <c r="R9" s="7"/>
    </row>
    <row r="10" spans="1:18">
      <c r="A10" s="37" t="s">
        <v>18</v>
      </c>
      <c r="B10" s="38" t="s">
        <v>14</v>
      </c>
      <c r="C10" s="39">
        <v>20</v>
      </c>
      <c r="D10" s="40">
        <v>1</v>
      </c>
      <c r="E10" s="41">
        <f t="shared" si="1"/>
        <v>20</v>
      </c>
      <c r="F10" s="40">
        <v>1</v>
      </c>
      <c r="G10" s="41">
        <f t="shared" si="2"/>
        <v>20</v>
      </c>
      <c r="H10" s="40">
        <v>9</v>
      </c>
      <c r="I10" s="41">
        <f t="shared" si="3"/>
        <v>180</v>
      </c>
      <c r="J10" s="40">
        <v>7</v>
      </c>
      <c r="K10" s="42">
        <f t="shared" si="4"/>
        <v>140</v>
      </c>
      <c r="L10" s="40">
        <v>3</v>
      </c>
      <c r="M10" s="41">
        <f t="shared" si="5"/>
        <v>60</v>
      </c>
      <c r="N10" s="40"/>
      <c r="O10" s="43"/>
      <c r="P10" s="44">
        <f t="shared" si="0"/>
        <v>21</v>
      </c>
      <c r="Q10" s="45">
        <f t="shared" si="0"/>
        <v>420</v>
      </c>
      <c r="R10" s="7"/>
    </row>
    <row r="11" spans="1:18">
      <c r="A11" s="37" t="s">
        <v>18</v>
      </c>
      <c r="B11" s="38" t="s">
        <v>14</v>
      </c>
      <c r="C11" s="46">
        <v>10</v>
      </c>
      <c r="D11" s="40"/>
      <c r="E11" s="41">
        <f t="shared" si="1"/>
        <v>0</v>
      </c>
      <c r="F11" s="40">
        <v>1</v>
      </c>
      <c r="G11" s="41">
        <f t="shared" si="2"/>
        <v>10</v>
      </c>
      <c r="H11" s="40">
        <v>3</v>
      </c>
      <c r="I11" s="41">
        <f t="shared" si="3"/>
        <v>30</v>
      </c>
      <c r="J11" s="40">
        <v>5</v>
      </c>
      <c r="K11" s="42">
        <f t="shared" si="4"/>
        <v>50</v>
      </c>
      <c r="L11" s="40">
        <v>10</v>
      </c>
      <c r="M11" s="41">
        <f t="shared" si="5"/>
        <v>100</v>
      </c>
      <c r="N11" s="40"/>
      <c r="O11" s="43"/>
      <c r="P11" s="44">
        <f t="shared" si="0"/>
        <v>19</v>
      </c>
      <c r="Q11" s="45">
        <f t="shared" si="0"/>
        <v>190</v>
      </c>
      <c r="R11" s="7"/>
    </row>
    <row r="12" spans="1:18">
      <c r="A12" s="12" t="s">
        <v>19</v>
      </c>
      <c r="B12" s="13" t="s">
        <v>14</v>
      </c>
      <c r="C12" s="14">
        <v>20</v>
      </c>
      <c r="D12" s="21">
        <v>96</v>
      </c>
      <c r="E12" s="16">
        <f t="shared" si="1"/>
        <v>1920</v>
      </c>
      <c r="F12" s="21">
        <v>74</v>
      </c>
      <c r="G12" s="16">
        <f t="shared" si="2"/>
        <v>1480</v>
      </c>
      <c r="H12" s="21">
        <v>34</v>
      </c>
      <c r="I12" s="16">
        <f t="shared" si="3"/>
        <v>680</v>
      </c>
      <c r="J12" s="21">
        <v>91</v>
      </c>
      <c r="K12" s="17">
        <f t="shared" si="4"/>
        <v>1820</v>
      </c>
      <c r="L12" s="21">
        <v>56</v>
      </c>
      <c r="M12" s="16">
        <f t="shared" si="5"/>
        <v>1120</v>
      </c>
      <c r="N12" s="21"/>
      <c r="O12" s="18"/>
      <c r="P12" s="35">
        <f t="shared" si="0"/>
        <v>351</v>
      </c>
      <c r="Q12" s="36">
        <f t="shared" si="0"/>
        <v>7020</v>
      </c>
      <c r="R12" s="7"/>
    </row>
    <row r="13" spans="1:18">
      <c r="A13" s="12" t="s">
        <v>19</v>
      </c>
      <c r="B13" s="13" t="s">
        <v>14</v>
      </c>
      <c r="C13" s="47">
        <v>10</v>
      </c>
      <c r="D13" s="21">
        <v>113</v>
      </c>
      <c r="E13" s="16">
        <f t="shared" si="1"/>
        <v>1130</v>
      </c>
      <c r="F13" s="21">
        <v>106</v>
      </c>
      <c r="G13" s="16">
        <f t="shared" si="2"/>
        <v>1060</v>
      </c>
      <c r="H13" s="21">
        <v>25</v>
      </c>
      <c r="I13" s="16">
        <f t="shared" si="3"/>
        <v>250</v>
      </c>
      <c r="J13" s="21">
        <v>128</v>
      </c>
      <c r="K13" s="17">
        <f t="shared" si="4"/>
        <v>1280</v>
      </c>
      <c r="L13" s="21">
        <v>64</v>
      </c>
      <c r="M13" s="16">
        <f t="shared" si="5"/>
        <v>640</v>
      </c>
      <c r="N13" s="21"/>
      <c r="O13" s="18"/>
      <c r="P13" s="35">
        <f t="shared" si="0"/>
        <v>436</v>
      </c>
      <c r="Q13" s="36">
        <f t="shared" si="0"/>
        <v>4360</v>
      </c>
      <c r="R13" s="7"/>
    </row>
    <row r="14" spans="1:18" ht="15">
      <c r="A14" s="24" t="s">
        <v>56</v>
      </c>
      <c r="B14" s="13" t="s">
        <v>14</v>
      </c>
      <c r="C14" s="14">
        <v>25</v>
      </c>
      <c r="D14" s="21">
        <v>10</v>
      </c>
      <c r="E14" s="48">
        <f t="shared" si="1"/>
        <v>250</v>
      </c>
      <c r="F14" s="21">
        <v>5</v>
      </c>
      <c r="G14" s="48">
        <f>SUM(C14*F14)</f>
        <v>125</v>
      </c>
      <c r="H14" s="191">
        <v>15</v>
      </c>
      <c r="I14" s="48">
        <f>SUM(C14*H14)</f>
        <v>375</v>
      </c>
      <c r="J14" s="191"/>
      <c r="K14" s="48">
        <f>SUM(C14*J14)</f>
        <v>0</v>
      </c>
      <c r="L14" s="191">
        <v>10</v>
      </c>
      <c r="M14" s="48">
        <f>SUM(C14*L14)</f>
        <v>250</v>
      </c>
      <c r="N14" s="48"/>
      <c r="O14" s="48">
        <f>SUM(C14*N14)</f>
        <v>0</v>
      </c>
      <c r="P14" s="35">
        <f t="shared" si="0"/>
        <v>40</v>
      </c>
      <c r="Q14" s="36">
        <f t="shared" si="0"/>
        <v>1000</v>
      </c>
      <c r="R14" s="192" t="s">
        <v>61</v>
      </c>
    </row>
    <row r="15" spans="1:18">
      <c r="A15" s="12" t="s">
        <v>20</v>
      </c>
      <c r="B15" s="49" t="s">
        <v>14</v>
      </c>
      <c r="C15" s="50">
        <v>0</v>
      </c>
      <c r="D15" s="51">
        <v>7</v>
      </c>
      <c r="E15" s="48">
        <f t="shared" si="1"/>
        <v>0</v>
      </c>
      <c r="F15" s="51">
        <v>14</v>
      </c>
      <c r="G15" s="52">
        <f>SUM(C15*F15)</f>
        <v>0</v>
      </c>
      <c r="H15" s="51">
        <v>11</v>
      </c>
      <c r="I15" s="52"/>
      <c r="J15" s="51">
        <v>16</v>
      </c>
      <c r="K15" s="53"/>
      <c r="L15" s="51">
        <v>2</v>
      </c>
      <c r="M15" s="52"/>
      <c r="N15" s="51"/>
      <c r="O15" s="18"/>
      <c r="P15" s="54">
        <f>SUM(D15+F15+H15+J15+L15+N15)</f>
        <v>50</v>
      </c>
      <c r="Q15" s="36"/>
      <c r="R15" s="7"/>
    </row>
    <row r="16" spans="1:18">
      <c r="A16" s="55" t="s">
        <v>21</v>
      </c>
      <c r="B16" s="56"/>
      <c r="C16" s="56"/>
      <c r="D16" s="57"/>
      <c r="E16" s="58"/>
      <c r="F16" s="57"/>
      <c r="G16" s="59"/>
      <c r="H16" s="57"/>
      <c r="I16" s="59"/>
      <c r="J16" s="57"/>
      <c r="K16" s="59"/>
      <c r="L16" s="60"/>
      <c r="M16" s="59"/>
      <c r="N16" s="51">
        <v>748</v>
      </c>
      <c r="O16" s="61"/>
      <c r="P16" s="54">
        <f>SUM(D16+F16+H16+J16+L16+N16)</f>
        <v>748</v>
      </c>
      <c r="Q16" s="62"/>
      <c r="R16" s="7"/>
    </row>
    <row r="17" spans="1:18">
      <c r="A17" s="63" t="s">
        <v>22</v>
      </c>
      <c r="B17" s="64"/>
      <c r="C17" s="64"/>
      <c r="D17" s="65">
        <f>SUM(D5:D16)</f>
        <v>351</v>
      </c>
      <c r="E17" s="66">
        <f>SUM(E5:E16)</f>
        <v>7095</v>
      </c>
      <c r="F17" s="67">
        <f t="shared" ref="F17:O17" si="6">SUM(F5:F16)</f>
        <v>304</v>
      </c>
      <c r="G17" s="66">
        <f t="shared" si="6"/>
        <v>5560</v>
      </c>
      <c r="H17" s="67">
        <f t="shared" si="6"/>
        <v>298</v>
      </c>
      <c r="I17" s="66">
        <f t="shared" si="6"/>
        <v>6790</v>
      </c>
      <c r="J17" s="67">
        <f t="shared" si="6"/>
        <v>371</v>
      </c>
      <c r="K17" s="66">
        <f t="shared" si="6"/>
        <v>7150</v>
      </c>
      <c r="L17" s="68">
        <f t="shared" si="6"/>
        <v>268</v>
      </c>
      <c r="M17" s="66">
        <f t="shared" si="6"/>
        <v>6150</v>
      </c>
      <c r="N17" s="68">
        <f t="shared" si="6"/>
        <v>748</v>
      </c>
      <c r="O17" s="69">
        <f t="shared" si="6"/>
        <v>0</v>
      </c>
      <c r="P17" s="70">
        <f>SUM(P5:P16)</f>
        <v>2340</v>
      </c>
      <c r="Q17" s="71">
        <f>SUM(Q5:Q16)</f>
        <v>32745</v>
      </c>
      <c r="R17" s="7"/>
    </row>
    <row r="18" spans="1:18">
      <c r="A18" s="72" t="s">
        <v>23</v>
      </c>
      <c r="B18" s="73"/>
      <c r="C18" s="73"/>
      <c r="D18" s="74">
        <v>11</v>
      </c>
      <c r="E18" s="75">
        <v>4120</v>
      </c>
      <c r="F18" s="76"/>
      <c r="G18" s="58"/>
      <c r="H18" s="74"/>
      <c r="I18" s="77"/>
      <c r="J18" s="74"/>
      <c r="K18" s="77"/>
      <c r="L18" s="76">
        <v>6</v>
      </c>
      <c r="M18" s="78">
        <v>13800</v>
      </c>
      <c r="N18" s="79"/>
      <c r="O18" s="77"/>
      <c r="P18" s="79">
        <f>SUM(D18+F18+H18+J18+L18+N18)</f>
        <v>17</v>
      </c>
      <c r="Q18" s="80">
        <f>SUM(E18+G18+I18+K18+M18+O18)</f>
        <v>17920</v>
      </c>
      <c r="R18" s="7"/>
    </row>
    <row r="19" spans="1:18">
      <c r="A19" s="81" t="s">
        <v>24</v>
      </c>
      <c r="B19" s="82"/>
      <c r="C19" s="82"/>
      <c r="D19" s="83"/>
      <c r="E19" s="48"/>
      <c r="F19" s="84"/>
      <c r="G19" s="58"/>
      <c r="H19" s="83"/>
      <c r="I19" s="85"/>
      <c r="J19" s="83"/>
      <c r="K19" s="85"/>
      <c r="L19" s="84"/>
      <c r="M19" s="85"/>
      <c r="N19" s="86"/>
      <c r="O19" s="85"/>
      <c r="P19" s="86">
        <f t="shared" ref="P19:Q22" si="7">SUM(D19+F19+H19+J19+L19+N19)</f>
        <v>0</v>
      </c>
      <c r="Q19" s="36">
        <f t="shared" si="7"/>
        <v>0</v>
      </c>
      <c r="R19" s="7"/>
    </row>
    <row r="20" spans="1:18">
      <c r="A20" s="81" t="s">
        <v>25</v>
      </c>
      <c r="B20" s="82"/>
      <c r="C20" s="82"/>
      <c r="D20" s="83"/>
      <c r="E20" s="48"/>
      <c r="F20" s="84"/>
      <c r="G20" s="58"/>
      <c r="H20" s="83"/>
      <c r="I20" s="85"/>
      <c r="J20" s="83"/>
      <c r="K20" s="85"/>
      <c r="L20" s="84"/>
      <c r="M20" s="85"/>
      <c r="N20" s="86"/>
      <c r="O20" s="85"/>
      <c r="P20" s="86">
        <f t="shared" si="7"/>
        <v>0</v>
      </c>
      <c r="Q20" s="36">
        <f t="shared" si="7"/>
        <v>0</v>
      </c>
      <c r="R20" s="7"/>
    </row>
    <row r="21" spans="1:18">
      <c r="A21" s="81" t="s">
        <v>26</v>
      </c>
      <c r="B21" s="82"/>
      <c r="C21" s="82"/>
      <c r="D21" s="83"/>
      <c r="E21" s="48"/>
      <c r="F21" s="84"/>
      <c r="G21" s="58"/>
      <c r="H21" s="83"/>
      <c r="I21" s="85"/>
      <c r="J21" s="83"/>
      <c r="K21" s="85"/>
      <c r="L21" s="84"/>
      <c r="M21" s="85"/>
      <c r="N21" s="86"/>
      <c r="O21" s="85"/>
      <c r="P21" s="86">
        <f t="shared" si="7"/>
        <v>0</v>
      </c>
      <c r="Q21" s="36">
        <f t="shared" si="7"/>
        <v>0</v>
      </c>
      <c r="R21" s="7"/>
    </row>
    <row r="22" spans="1:18">
      <c r="A22" s="87" t="s">
        <v>27</v>
      </c>
      <c r="B22" s="56" t="s">
        <v>14</v>
      </c>
      <c r="C22" s="56"/>
      <c r="D22" s="88">
        <v>62</v>
      </c>
      <c r="E22" s="58">
        <v>620</v>
      </c>
      <c r="F22" s="89">
        <v>27</v>
      </c>
      <c r="G22" s="58">
        <v>270</v>
      </c>
      <c r="H22" s="90">
        <v>28</v>
      </c>
      <c r="I22" s="58">
        <v>280</v>
      </c>
      <c r="J22" s="90">
        <v>33</v>
      </c>
      <c r="K22" s="58">
        <v>330</v>
      </c>
      <c r="L22" s="89">
        <v>52</v>
      </c>
      <c r="M22" s="58">
        <v>520</v>
      </c>
      <c r="N22" s="89">
        <v>143</v>
      </c>
      <c r="O22" s="58">
        <v>1430</v>
      </c>
      <c r="P22" s="91">
        <f t="shared" si="7"/>
        <v>345</v>
      </c>
      <c r="Q22" s="92">
        <f t="shared" si="7"/>
        <v>3450</v>
      </c>
      <c r="R22" s="7"/>
    </row>
    <row r="23" spans="1:18" ht="15" thickBot="1">
      <c r="A23" s="93" t="s">
        <v>28</v>
      </c>
      <c r="B23" s="94"/>
      <c r="C23" s="94"/>
      <c r="D23" s="95">
        <f t="shared" ref="D23:P23" si="8">SUM(D17:D22)</f>
        <v>424</v>
      </c>
      <c r="E23" s="96">
        <f t="shared" si="8"/>
        <v>11835</v>
      </c>
      <c r="F23" s="95">
        <f t="shared" si="8"/>
        <v>331</v>
      </c>
      <c r="G23" s="96">
        <f t="shared" si="8"/>
        <v>5830</v>
      </c>
      <c r="H23" s="95">
        <f t="shared" si="8"/>
        <v>326</v>
      </c>
      <c r="I23" s="96">
        <f t="shared" si="8"/>
        <v>7070</v>
      </c>
      <c r="J23" s="95">
        <f t="shared" si="8"/>
        <v>404</v>
      </c>
      <c r="K23" s="96">
        <f t="shared" si="8"/>
        <v>7480</v>
      </c>
      <c r="L23" s="97">
        <f t="shared" si="8"/>
        <v>326</v>
      </c>
      <c r="M23" s="96">
        <f t="shared" si="8"/>
        <v>20470</v>
      </c>
      <c r="N23" s="97">
        <f t="shared" si="8"/>
        <v>891</v>
      </c>
      <c r="O23" s="96">
        <f t="shared" si="8"/>
        <v>1430</v>
      </c>
      <c r="P23" s="98">
        <f t="shared" si="8"/>
        <v>2702</v>
      </c>
      <c r="Q23" s="96">
        <f>SUM(Q17:Q22)</f>
        <v>54115</v>
      </c>
      <c r="R23" s="7"/>
    </row>
    <row r="24" spans="1:18" s="100" customFormat="1" ht="14.25" customHeight="1" thickTop="1">
      <c r="A24" s="213" t="s">
        <v>29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5"/>
      <c r="P24" s="216" t="s">
        <v>30</v>
      </c>
      <c r="Q24" s="217"/>
      <c r="R24" s="99" t="s">
        <v>31</v>
      </c>
    </row>
    <row r="25" spans="1:18">
      <c r="A25" s="12"/>
      <c r="B25" s="82"/>
      <c r="C25" s="82"/>
      <c r="D25" s="101" t="s">
        <v>9</v>
      </c>
      <c r="E25" s="101" t="s">
        <v>32</v>
      </c>
      <c r="F25" s="102" t="s">
        <v>11</v>
      </c>
      <c r="G25" s="102" t="s">
        <v>32</v>
      </c>
      <c r="H25" s="102" t="s">
        <v>9</v>
      </c>
      <c r="I25" s="102" t="s">
        <v>32</v>
      </c>
      <c r="J25" s="102" t="s">
        <v>9</v>
      </c>
      <c r="K25" s="102" t="s">
        <v>32</v>
      </c>
      <c r="L25" s="102" t="s">
        <v>9</v>
      </c>
      <c r="M25" s="102" t="s">
        <v>32</v>
      </c>
      <c r="N25" s="102" t="s">
        <v>9</v>
      </c>
      <c r="O25" s="103" t="s">
        <v>32</v>
      </c>
      <c r="P25" s="104" t="s">
        <v>9</v>
      </c>
      <c r="Q25" s="105" t="s">
        <v>32</v>
      </c>
      <c r="R25" s="106"/>
    </row>
    <row r="26" spans="1:18" ht="13.5" customHeight="1">
      <c r="A26" s="107" t="s">
        <v>33</v>
      </c>
      <c r="B26" s="82"/>
      <c r="C26" s="82"/>
      <c r="D26" s="199">
        <v>54</v>
      </c>
      <c r="E26" s="108"/>
      <c r="F26" s="200">
        <v>102</v>
      </c>
      <c r="G26" s="109"/>
      <c r="H26" s="200">
        <v>56</v>
      </c>
      <c r="I26" s="109"/>
      <c r="J26" s="199">
        <v>109</v>
      </c>
      <c r="K26" s="108"/>
      <c r="L26" s="200">
        <v>5</v>
      </c>
      <c r="M26" s="109"/>
      <c r="N26" s="110"/>
      <c r="O26" s="111">
        <v>33</v>
      </c>
      <c r="P26" s="112">
        <f t="shared" ref="P26:Q33" si="9">SUM(D26+F26+H26+J26+L26+N26)</f>
        <v>326</v>
      </c>
      <c r="Q26" s="113">
        <f t="shared" si="9"/>
        <v>33</v>
      </c>
      <c r="R26" s="218">
        <f>SUM(P26:Q27)</f>
        <v>637</v>
      </c>
    </row>
    <row r="27" spans="1:18" ht="15" customHeight="1">
      <c r="A27" s="114" t="s">
        <v>34</v>
      </c>
      <c r="B27" s="82"/>
      <c r="C27" s="82"/>
      <c r="D27" s="115">
        <v>39</v>
      </c>
      <c r="E27" s="116"/>
      <c r="F27" s="115">
        <v>11</v>
      </c>
      <c r="G27" s="116"/>
      <c r="H27" s="115">
        <v>98</v>
      </c>
      <c r="I27" s="116"/>
      <c r="J27" s="201">
        <v>4</v>
      </c>
      <c r="K27" s="116"/>
      <c r="L27" s="201">
        <v>51</v>
      </c>
      <c r="M27" s="116"/>
      <c r="N27" s="201"/>
      <c r="O27" s="117">
        <v>75</v>
      </c>
      <c r="P27" s="118">
        <f t="shared" si="9"/>
        <v>203</v>
      </c>
      <c r="Q27" s="119">
        <f t="shared" si="9"/>
        <v>75</v>
      </c>
      <c r="R27" s="219"/>
    </row>
    <row r="28" spans="1:18">
      <c r="A28" s="114" t="s">
        <v>35</v>
      </c>
      <c r="B28" s="82"/>
      <c r="C28" s="82"/>
      <c r="D28" s="115">
        <v>5</v>
      </c>
      <c r="E28" s="116"/>
      <c r="F28" s="115"/>
      <c r="G28" s="116"/>
      <c r="H28" s="115"/>
      <c r="I28" s="116"/>
      <c r="J28" s="201"/>
      <c r="K28" s="116"/>
      <c r="L28" s="202">
        <v>6</v>
      </c>
      <c r="M28" s="120"/>
      <c r="N28" s="201"/>
      <c r="O28" s="117">
        <v>50</v>
      </c>
      <c r="P28" s="121">
        <f t="shared" si="9"/>
        <v>11</v>
      </c>
      <c r="Q28" s="119">
        <f t="shared" si="9"/>
        <v>50</v>
      </c>
      <c r="R28" s="220">
        <f>SUM(P28:Q29)</f>
        <v>167</v>
      </c>
    </row>
    <row r="29" spans="1:18" ht="15" customHeight="1">
      <c r="A29" s="114" t="s">
        <v>36</v>
      </c>
      <c r="B29" s="82"/>
      <c r="C29" s="82"/>
      <c r="D29" s="115">
        <v>28</v>
      </c>
      <c r="E29" s="116"/>
      <c r="F29" s="115"/>
      <c r="G29" s="116"/>
      <c r="H29" s="115">
        <v>10</v>
      </c>
      <c r="I29" s="116"/>
      <c r="J29" s="201">
        <v>3</v>
      </c>
      <c r="K29" s="116"/>
      <c r="L29" s="202">
        <v>21</v>
      </c>
      <c r="M29" s="120"/>
      <c r="N29" s="201"/>
      <c r="O29" s="117">
        <v>44</v>
      </c>
      <c r="P29" s="121">
        <f t="shared" si="9"/>
        <v>62</v>
      </c>
      <c r="Q29" s="119">
        <f t="shared" si="9"/>
        <v>44</v>
      </c>
      <c r="R29" s="221"/>
    </row>
    <row r="30" spans="1:18">
      <c r="A30" s="114" t="s">
        <v>37</v>
      </c>
      <c r="B30" s="82"/>
      <c r="C30" s="82"/>
      <c r="D30" s="115">
        <v>15</v>
      </c>
      <c r="E30" s="116"/>
      <c r="F30" s="115">
        <v>45</v>
      </c>
      <c r="G30" s="116"/>
      <c r="H30" s="115">
        <v>34</v>
      </c>
      <c r="I30" s="116"/>
      <c r="J30" s="201">
        <v>16</v>
      </c>
      <c r="K30" s="116"/>
      <c r="L30" s="202">
        <v>37</v>
      </c>
      <c r="M30" s="120"/>
      <c r="N30" s="201"/>
      <c r="O30" s="117">
        <v>69</v>
      </c>
      <c r="P30" s="121">
        <f t="shared" si="9"/>
        <v>147</v>
      </c>
      <c r="Q30" s="119">
        <f t="shared" si="9"/>
        <v>69</v>
      </c>
      <c r="R30" s="122">
        <f>SUM(P30:Q30)</f>
        <v>216</v>
      </c>
    </row>
    <row r="31" spans="1:18">
      <c r="A31" s="114" t="s">
        <v>38</v>
      </c>
      <c r="B31" s="82"/>
      <c r="C31" s="82"/>
      <c r="D31" s="115">
        <v>148</v>
      </c>
      <c r="E31" s="116">
        <v>7</v>
      </c>
      <c r="F31" s="115">
        <v>111</v>
      </c>
      <c r="G31" s="116">
        <v>14</v>
      </c>
      <c r="H31" s="115">
        <v>70</v>
      </c>
      <c r="I31" s="116">
        <v>11</v>
      </c>
      <c r="J31" s="201">
        <v>151</v>
      </c>
      <c r="K31" s="116">
        <v>16</v>
      </c>
      <c r="L31" s="202">
        <v>103</v>
      </c>
      <c r="M31" s="120">
        <v>2</v>
      </c>
      <c r="N31" s="201"/>
      <c r="O31" s="117">
        <v>351</v>
      </c>
      <c r="P31" s="121">
        <f t="shared" si="9"/>
        <v>583</v>
      </c>
      <c r="Q31" s="119">
        <f t="shared" si="9"/>
        <v>401</v>
      </c>
      <c r="R31" s="122">
        <f>SUM(P31:Q31)</f>
        <v>984</v>
      </c>
    </row>
    <row r="32" spans="1:18">
      <c r="A32" s="114" t="s">
        <v>39</v>
      </c>
      <c r="B32" s="82"/>
      <c r="C32" s="82"/>
      <c r="D32" s="123">
        <v>55</v>
      </c>
      <c r="E32" s="124"/>
      <c r="F32" s="123">
        <v>21</v>
      </c>
      <c r="G32" s="124"/>
      <c r="H32" s="123">
        <v>19</v>
      </c>
      <c r="I32" s="124"/>
      <c r="J32" s="125">
        <v>72</v>
      </c>
      <c r="K32" s="124"/>
      <c r="L32" s="126">
        <v>43</v>
      </c>
      <c r="M32" s="127"/>
      <c r="N32" s="125"/>
      <c r="O32" s="128">
        <v>126</v>
      </c>
      <c r="P32" s="129">
        <f t="shared" si="9"/>
        <v>210</v>
      </c>
      <c r="Q32" s="130">
        <f t="shared" si="9"/>
        <v>126</v>
      </c>
      <c r="R32" s="131">
        <f>SUM(P32:Q32)</f>
        <v>336</v>
      </c>
    </row>
    <row r="33" spans="1:18" ht="15" thickBot="1">
      <c r="A33" s="132"/>
      <c r="B33" s="133"/>
      <c r="C33" s="133"/>
      <c r="D33" s="134">
        <f t="shared" ref="D33:N33" si="10">SUM(D26:D32)</f>
        <v>344</v>
      </c>
      <c r="E33" s="135">
        <f t="shared" si="10"/>
        <v>7</v>
      </c>
      <c r="F33" s="136">
        <f t="shared" si="10"/>
        <v>290</v>
      </c>
      <c r="G33" s="137">
        <f t="shared" si="10"/>
        <v>14</v>
      </c>
      <c r="H33" s="136">
        <f t="shared" si="10"/>
        <v>287</v>
      </c>
      <c r="I33" s="137">
        <f t="shared" si="10"/>
        <v>11</v>
      </c>
      <c r="J33" s="138">
        <f t="shared" si="10"/>
        <v>355</v>
      </c>
      <c r="K33" s="137">
        <f t="shared" si="10"/>
        <v>16</v>
      </c>
      <c r="L33" s="138">
        <f t="shared" si="10"/>
        <v>266</v>
      </c>
      <c r="M33" s="135">
        <f t="shared" si="10"/>
        <v>2</v>
      </c>
      <c r="N33" s="138">
        <f t="shared" si="10"/>
        <v>0</v>
      </c>
      <c r="O33" s="139">
        <f>SUM(O26:O32)</f>
        <v>748</v>
      </c>
      <c r="P33" s="140">
        <f>SUM(P26:P32)</f>
        <v>1542</v>
      </c>
      <c r="Q33" s="141">
        <f t="shared" si="9"/>
        <v>798</v>
      </c>
      <c r="R33" s="142">
        <f>SUM(P33:Q33)</f>
        <v>2340</v>
      </c>
    </row>
    <row r="34" spans="1:18" ht="15" thickTop="1">
      <c r="A34" s="143" t="s">
        <v>40</v>
      </c>
      <c r="B34" s="144"/>
      <c r="C34" s="144"/>
      <c r="D34" s="222">
        <v>19</v>
      </c>
      <c r="E34" s="222"/>
      <c r="F34" s="223">
        <v>2</v>
      </c>
      <c r="G34" s="223"/>
      <c r="H34" s="223"/>
      <c r="I34" s="223"/>
      <c r="J34" s="224">
        <v>2</v>
      </c>
      <c r="K34" s="225"/>
      <c r="L34" s="224"/>
      <c r="M34" s="224"/>
      <c r="N34" s="224"/>
      <c r="O34" s="226"/>
      <c r="P34" s="227">
        <f>SUM(D34:O34)</f>
        <v>23</v>
      </c>
      <c r="Q34" s="228"/>
      <c r="R34" s="7"/>
    </row>
    <row r="35" spans="1:18">
      <c r="A35" s="145" t="s">
        <v>41</v>
      </c>
      <c r="B35" s="82"/>
      <c r="C35" s="82"/>
      <c r="D35" s="229"/>
      <c r="E35" s="230"/>
      <c r="F35" s="231">
        <v>11</v>
      </c>
      <c r="G35" s="231"/>
      <c r="H35" s="231">
        <v>2</v>
      </c>
      <c r="I35" s="231"/>
      <c r="J35" s="229">
        <v>10</v>
      </c>
      <c r="K35" s="230"/>
      <c r="L35" s="229">
        <v>2</v>
      </c>
      <c r="M35" s="230"/>
      <c r="N35" s="229"/>
      <c r="O35" s="232"/>
      <c r="P35" s="233">
        <f t="shared" ref="P35:P41" si="11">SUM(D35:O35)</f>
        <v>25</v>
      </c>
      <c r="Q35" s="234"/>
      <c r="R35" s="146">
        <f>SUM(O26:O32)</f>
        <v>748</v>
      </c>
    </row>
    <row r="36" spans="1:18">
      <c r="A36" s="107" t="s">
        <v>42</v>
      </c>
      <c r="B36" s="82"/>
      <c r="C36" s="82"/>
      <c r="D36" s="231">
        <v>14</v>
      </c>
      <c r="E36" s="231"/>
      <c r="F36" s="231">
        <v>14</v>
      </c>
      <c r="G36" s="231"/>
      <c r="H36" s="231">
        <v>10</v>
      </c>
      <c r="I36" s="231"/>
      <c r="J36" s="229">
        <v>19</v>
      </c>
      <c r="K36" s="230"/>
      <c r="L36" s="231">
        <v>5</v>
      </c>
      <c r="M36" s="231"/>
      <c r="N36" s="229"/>
      <c r="O36" s="232"/>
      <c r="P36" s="233">
        <f t="shared" si="11"/>
        <v>62</v>
      </c>
      <c r="Q36" s="234"/>
      <c r="R36" s="7"/>
    </row>
    <row r="37" spans="1:18">
      <c r="A37" s="107" t="s">
        <v>43</v>
      </c>
      <c r="B37" s="82"/>
      <c r="C37" s="82"/>
      <c r="D37" s="231"/>
      <c r="E37" s="231"/>
      <c r="F37" s="231"/>
      <c r="G37" s="231"/>
      <c r="H37" s="231"/>
      <c r="I37" s="231"/>
      <c r="J37" s="229"/>
      <c r="K37" s="230"/>
      <c r="L37" s="229"/>
      <c r="M37" s="229"/>
      <c r="N37" s="229"/>
      <c r="O37" s="232"/>
      <c r="P37" s="233">
        <f t="shared" si="11"/>
        <v>0</v>
      </c>
      <c r="Q37" s="234"/>
      <c r="R37" s="7"/>
    </row>
    <row r="38" spans="1:18">
      <c r="A38" s="147" t="s">
        <v>44</v>
      </c>
      <c r="B38" s="82"/>
      <c r="C38" s="82"/>
      <c r="D38" s="231">
        <v>2</v>
      </c>
      <c r="E38" s="231"/>
      <c r="F38" s="231">
        <v>4</v>
      </c>
      <c r="G38" s="231"/>
      <c r="H38" s="231"/>
      <c r="I38" s="231"/>
      <c r="J38" s="229">
        <v>6</v>
      </c>
      <c r="K38" s="229"/>
      <c r="L38" s="229">
        <v>2</v>
      </c>
      <c r="M38" s="229"/>
      <c r="N38" s="229"/>
      <c r="O38" s="232"/>
      <c r="P38" s="233">
        <f t="shared" si="11"/>
        <v>14</v>
      </c>
      <c r="Q38" s="234"/>
      <c r="R38" s="7"/>
    </row>
    <row r="39" spans="1:18" ht="15" customHeight="1">
      <c r="A39" s="147" t="s">
        <v>16</v>
      </c>
      <c r="B39" s="82"/>
      <c r="C39" s="82"/>
      <c r="D39" s="235"/>
      <c r="E39" s="236"/>
      <c r="F39" s="235"/>
      <c r="G39" s="236"/>
      <c r="H39" s="235"/>
      <c r="I39" s="236"/>
      <c r="J39" s="232"/>
      <c r="K39" s="237"/>
      <c r="L39" s="232"/>
      <c r="M39" s="237"/>
      <c r="N39" s="232"/>
      <c r="O39" s="238"/>
      <c r="P39" s="233">
        <f t="shared" si="11"/>
        <v>0</v>
      </c>
      <c r="Q39" s="234"/>
      <c r="R39" s="7"/>
    </row>
    <row r="40" spans="1:18" ht="15">
      <c r="A40" s="147" t="s">
        <v>45</v>
      </c>
      <c r="B40" s="82"/>
      <c r="C40" s="82"/>
      <c r="D40" s="242"/>
      <c r="E40" s="243"/>
      <c r="F40" s="242"/>
      <c r="G40" s="243"/>
      <c r="H40" s="242"/>
      <c r="I40" s="243"/>
      <c r="J40" s="244"/>
      <c r="K40" s="245"/>
      <c r="L40" s="244"/>
      <c r="M40" s="245"/>
      <c r="N40" s="244"/>
      <c r="O40" s="246"/>
      <c r="P40" s="233">
        <f t="shared" si="11"/>
        <v>0</v>
      </c>
      <c r="Q40" s="234"/>
      <c r="R40" s="33"/>
    </row>
    <row r="41" spans="1:18" ht="15" thickBot="1">
      <c r="A41" s="147"/>
      <c r="B41" s="82"/>
      <c r="C41" s="82"/>
      <c r="D41" s="239">
        <f>SUM(D34:E40)</f>
        <v>35</v>
      </c>
      <c r="E41" s="239"/>
      <c r="F41" s="239">
        <f>SUM(F34:G40)</f>
        <v>31</v>
      </c>
      <c r="G41" s="239"/>
      <c r="H41" s="239">
        <f>SUM(H34:I40)</f>
        <v>12</v>
      </c>
      <c r="I41" s="239"/>
      <c r="J41" s="239">
        <f>SUM(J34:K40)</f>
        <v>37</v>
      </c>
      <c r="K41" s="239"/>
      <c r="L41" s="239">
        <f>SUM(L34:M40)</f>
        <v>9</v>
      </c>
      <c r="M41" s="239"/>
      <c r="N41" s="239">
        <f>SUM(N34:O40)</f>
        <v>0</v>
      </c>
      <c r="O41" s="239"/>
      <c r="P41" s="240">
        <f t="shared" si="11"/>
        <v>124</v>
      </c>
      <c r="Q41" s="241"/>
      <c r="R41" s="148">
        <f>SUM(D41:O41)</f>
        <v>124</v>
      </c>
    </row>
    <row r="42" spans="1:18" ht="12" customHeight="1" thickTop="1">
      <c r="A42" s="252" t="s">
        <v>46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149"/>
      <c r="Q42" s="150"/>
      <c r="R42" s="151"/>
    </row>
    <row r="43" spans="1:18" ht="15">
      <c r="A43" s="254" t="s">
        <v>47</v>
      </c>
      <c r="B43" s="255"/>
      <c r="C43" s="255"/>
      <c r="D43" s="152">
        <f>SUM(D8+D9+D14+D15+D5+D7+D6+D16)</f>
        <v>141</v>
      </c>
      <c r="E43" s="152"/>
      <c r="F43" s="152">
        <f t="shared" ref="F43:N43" si="12">SUM(F8+F9+F14+F15+F5+F7+F6+F16)</f>
        <v>122</v>
      </c>
      <c r="G43" s="152"/>
      <c r="H43" s="152">
        <f t="shared" si="12"/>
        <v>227</v>
      </c>
      <c r="I43" s="152"/>
      <c r="J43" s="152">
        <f t="shared" si="12"/>
        <v>140</v>
      </c>
      <c r="K43" s="152"/>
      <c r="L43" s="152">
        <f t="shared" si="12"/>
        <v>135</v>
      </c>
      <c r="M43" s="152"/>
      <c r="N43" s="152">
        <f t="shared" si="12"/>
        <v>748</v>
      </c>
      <c r="O43" s="152"/>
      <c r="P43" s="256">
        <f>SUM(D43+F43+H43+J43+L43+N43)</f>
        <v>1513</v>
      </c>
      <c r="Q43" s="257"/>
      <c r="R43" s="151"/>
    </row>
    <row r="44" spans="1:18" ht="15">
      <c r="A44" s="258" t="s">
        <v>48</v>
      </c>
      <c r="B44" s="259"/>
      <c r="C44" s="259"/>
      <c r="D44" s="152">
        <f>SUM(D10+D11+D5+D14+D15+D16+D7+D6)</f>
        <v>142</v>
      </c>
      <c r="E44" s="152"/>
      <c r="F44" s="152">
        <f t="shared" ref="F44:N44" si="13">SUM(F10+F11+F5+F14+F15+F16+F7+F6)</f>
        <v>94</v>
      </c>
      <c r="G44" s="152"/>
      <c r="H44" s="152">
        <f t="shared" si="13"/>
        <v>239</v>
      </c>
      <c r="I44" s="152"/>
      <c r="J44" s="152">
        <f t="shared" si="13"/>
        <v>150</v>
      </c>
      <c r="K44" s="152"/>
      <c r="L44" s="152">
        <f t="shared" si="13"/>
        <v>143</v>
      </c>
      <c r="M44" s="152"/>
      <c r="N44" s="152">
        <f t="shared" si="13"/>
        <v>748</v>
      </c>
      <c r="O44" s="152"/>
      <c r="P44" s="256">
        <f>SUM(D44+F44+H44+J44+L44+N44)</f>
        <v>1516</v>
      </c>
      <c r="Q44" s="257"/>
      <c r="R44" s="151"/>
    </row>
    <row r="45" spans="1:18" ht="15">
      <c r="A45" s="260" t="s">
        <v>49</v>
      </c>
      <c r="B45" s="261"/>
      <c r="C45" s="261"/>
      <c r="D45" s="153">
        <f>SUM(D12+D13+D14+D15+D16+D5+D7+D6)</f>
        <v>350</v>
      </c>
      <c r="E45" s="153"/>
      <c r="F45" s="153">
        <f t="shared" ref="F45:N45" si="14">SUM(F12+F13+F14+F15+F16+F5+F7+F6)</f>
        <v>272</v>
      </c>
      <c r="G45" s="153"/>
      <c r="H45" s="153">
        <f t="shared" si="14"/>
        <v>286</v>
      </c>
      <c r="I45" s="153"/>
      <c r="J45" s="153">
        <f t="shared" si="14"/>
        <v>357</v>
      </c>
      <c r="K45" s="153"/>
      <c r="L45" s="153">
        <f t="shared" si="14"/>
        <v>250</v>
      </c>
      <c r="M45" s="153"/>
      <c r="N45" s="153">
        <f t="shared" si="14"/>
        <v>748</v>
      </c>
      <c r="O45" s="153"/>
      <c r="P45" s="262">
        <f>SUM(D45+F45+H45+J45+L45+N45)</f>
        <v>2263</v>
      </c>
      <c r="Q45" s="263"/>
      <c r="R45" s="151"/>
    </row>
    <row r="46" spans="1:18">
      <c r="A46" s="154" t="s">
        <v>50</v>
      </c>
      <c r="B46" s="155"/>
      <c r="C46" s="156"/>
      <c r="D46" s="157">
        <f>SUM(D43:D45)</f>
        <v>633</v>
      </c>
      <c r="E46" s="158"/>
      <c r="F46" s="157">
        <f>SUM(F43:F45)</f>
        <v>488</v>
      </c>
      <c r="G46" s="159"/>
      <c r="H46" s="157">
        <f>SUM(H43:H45)</f>
        <v>752</v>
      </c>
      <c r="I46" s="158"/>
      <c r="J46" s="157">
        <f>SUM(J43:J45)</f>
        <v>647</v>
      </c>
      <c r="K46" s="158"/>
      <c r="L46" s="157">
        <f>SUM(L43:L45)</f>
        <v>528</v>
      </c>
      <c r="M46" s="158"/>
      <c r="N46" s="157">
        <f>SUM(N43:N45)</f>
        <v>2244</v>
      </c>
      <c r="O46" s="158"/>
      <c r="P46" s="247">
        <f>SUM(P43:P45)</f>
        <v>5292</v>
      </c>
      <c r="Q46" s="248"/>
      <c r="R46" s="148">
        <f>SUM(D46:N46)</f>
        <v>5292</v>
      </c>
    </row>
    <row r="47" spans="1:18" ht="15">
      <c r="A47" s="160"/>
      <c r="B47" s="161"/>
      <c r="C47" s="161"/>
      <c r="D47" s="249" t="s">
        <v>51</v>
      </c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1"/>
      <c r="P47" s="161"/>
      <c r="Q47" s="161"/>
      <c r="R47" s="151"/>
    </row>
    <row r="48" spans="1:18" ht="15">
      <c r="A48" s="162" t="s">
        <v>52</v>
      </c>
      <c r="B48" s="163"/>
      <c r="C48" s="164"/>
      <c r="D48" s="165"/>
      <c r="E48" s="166"/>
      <c r="F48" s="165"/>
      <c r="G48" s="166"/>
      <c r="H48" s="165"/>
      <c r="I48" s="166"/>
      <c r="J48" s="165"/>
      <c r="K48" s="166"/>
      <c r="L48" s="165">
        <v>16</v>
      </c>
      <c r="M48" s="167"/>
      <c r="N48" s="165"/>
      <c r="O48" s="168"/>
      <c r="P48" s="169">
        <f>SUM(D48+F48+H48+J48+L48+N48)</f>
        <v>16</v>
      </c>
      <c r="Q48" s="170"/>
      <c r="R48" s="151"/>
    </row>
    <row r="49" spans="1:18" ht="15">
      <c r="A49" s="171" t="s">
        <v>53</v>
      </c>
      <c r="B49" s="172"/>
      <c r="C49" s="173"/>
      <c r="D49" s="174">
        <v>383</v>
      </c>
      <c r="E49" s="175"/>
      <c r="F49" s="174"/>
      <c r="G49" s="175"/>
      <c r="H49" s="174"/>
      <c r="I49" s="175"/>
      <c r="J49" s="174">
        <v>283</v>
      </c>
      <c r="K49" s="175"/>
      <c r="L49" s="174"/>
      <c r="M49" s="176"/>
      <c r="N49" s="174"/>
      <c r="O49" s="177"/>
      <c r="P49" s="178">
        <f>SUM(D49+F49+H49+J49+L49+N49)</f>
        <v>666</v>
      </c>
      <c r="Q49" s="179"/>
      <c r="R49" s="151"/>
    </row>
    <row r="50" spans="1:18" ht="15">
      <c r="A50" s="171" t="s">
        <v>54</v>
      </c>
      <c r="B50" s="172"/>
      <c r="C50" s="173"/>
      <c r="D50" s="174"/>
      <c r="E50" s="175"/>
      <c r="F50" s="174"/>
      <c r="G50" s="175"/>
      <c r="H50" s="174">
        <v>258</v>
      </c>
      <c r="I50" s="175"/>
      <c r="J50" s="174"/>
      <c r="K50" s="175"/>
      <c r="L50" s="174"/>
      <c r="M50" s="176"/>
      <c r="N50" s="174"/>
      <c r="O50" s="177"/>
      <c r="P50" s="178">
        <f>SUM(D50+F50+H50+J50+L50+N50)</f>
        <v>258</v>
      </c>
      <c r="Q50" s="179"/>
      <c r="R50" s="151"/>
    </row>
    <row r="51" spans="1:18" ht="15" thickBot="1">
      <c r="A51" s="180" t="s">
        <v>55</v>
      </c>
      <c r="B51" s="181"/>
      <c r="C51" s="182"/>
      <c r="D51" s="183">
        <f>SUM(D48:D50)</f>
        <v>383</v>
      </c>
      <c r="E51" s="183"/>
      <c r="F51" s="183">
        <f>SUM(F48:F50)</f>
        <v>0</v>
      </c>
      <c r="G51" s="183"/>
      <c r="H51" s="183">
        <f>SUM(H48:H50)</f>
        <v>258</v>
      </c>
      <c r="I51" s="183"/>
      <c r="J51" s="183">
        <f>SUM(J48:J50)</f>
        <v>283</v>
      </c>
      <c r="K51" s="183"/>
      <c r="L51" s="183">
        <f>SUM(L48:L50)</f>
        <v>16</v>
      </c>
      <c r="M51" s="183"/>
      <c r="N51" s="183">
        <f>SUM(N48:N50)</f>
        <v>0</v>
      </c>
      <c r="O51" s="184"/>
      <c r="P51" s="185">
        <f>SUM(P48:P50)</f>
        <v>940</v>
      </c>
      <c r="Q51" s="186"/>
      <c r="R51" s="187">
        <f>SUM(D51:O51)</f>
        <v>940</v>
      </c>
    </row>
    <row r="52" spans="1:18" ht="11.25" customHeight="1" thickTop="1">
      <c r="A52" s="188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90"/>
    </row>
  </sheetData>
  <mergeCells count="84">
    <mergeCell ref="C1:O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N3:O3"/>
    <mergeCell ref="A24:O24"/>
    <mergeCell ref="P24:Q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D35:E35"/>
    <mergeCell ref="F35:G35"/>
    <mergeCell ref="H35:I35"/>
    <mergeCell ref="J35:K35"/>
    <mergeCell ref="L35:M35"/>
    <mergeCell ref="N35:O35"/>
    <mergeCell ref="P35:Q35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P38:Q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46:Q46"/>
    <mergeCell ref="D47:O47"/>
    <mergeCell ref="A42:O42"/>
    <mergeCell ref="A43:C43"/>
    <mergeCell ref="P43:Q43"/>
    <mergeCell ref="A44:C44"/>
    <mergeCell ref="P44:Q44"/>
    <mergeCell ref="A45:C45"/>
    <mergeCell ref="P45:Q45"/>
  </mergeCells>
  <pageMargins left="0.39370078740157483" right="0.39370078740157483" top="0.39370078740157483" bottom="0.39370078740157483" header="0.31496062992125984" footer="0.31496062992125984"/>
  <pageSetup scale="7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2"/>
  <sheetViews>
    <sheetView workbookViewId="0">
      <selection activeCell="V13" sqref="V13"/>
    </sheetView>
  </sheetViews>
  <sheetFormatPr baseColWidth="10" defaultColWidth="11.42578125" defaultRowHeight="14.25"/>
  <cols>
    <col min="1" max="1" width="26.7109375" style="1" customWidth="1"/>
    <col min="2" max="2" width="3.140625" style="2" customWidth="1"/>
    <col min="3" max="3" width="7" style="2" bestFit="1" customWidth="1"/>
    <col min="4" max="4" width="7.7109375" style="2" customWidth="1"/>
    <col min="5" max="5" width="9.5703125" style="2" bestFit="1" customWidth="1"/>
    <col min="6" max="6" width="5.7109375" style="2" customWidth="1"/>
    <col min="7" max="7" width="9.5703125" style="2" bestFit="1" customWidth="1"/>
    <col min="8" max="8" width="5.710937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6" style="2" bestFit="1" customWidth="1"/>
    <col min="13" max="13" width="9.140625" style="2" bestFit="1" customWidth="1"/>
    <col min="14" max="14" width="5.85546875" style="2" customWidth="1"/>
    <col min="15" max="15" width="8.7109375" style="2" customWidth="1"/>
    <col min="16" max="16" width="11.42578125" style="2"/>
    <col min="17" max="17" width="9.28515625" style="2" customWidth="1"/>
    <col min="18" max="18" width="7" style="2" customWidth="1"/>
    <col min="19" max="16384" width="11.42578125" style="2"/>
  </cols>
  <sheetData>
    <row r="1" spans="1:18" ht="18">
      <c r="C1" s="203" t="s">
        <v>0</v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8" ht="15" customHeight="1">
      <c r="A2" s="204" t="s">
        <v>1</v>
      </c>
      <c r="B2" s="3"/>
      <c r="C2" s="3"/>
      <c r="D2" s="264">
        <v>43367</v>
      </c>
      <c r="E2" s="264"/>
      <c r="F2" s="206">
        <v>43369</v>
      </c>
      <c r="G2" s="206"/>
      <c r="H2" s="206">
        <v>43370</v>
      </c>
      <c r="I2" s="206"/>
      <c r="J2" s="206">
        <v>43371</v>
      </c>
      <c r="K2" s="206"/>
      <c r="L2" s="206">
        <v>43372</v>
      </c>
      <c r="M2" s="206"/>
      <c r="N2" s="206">
        <v>43373</v>
      </c>
      <c r="O2" s="206"/>
      <c r="P2" s="207" t="s">
        <v>2</v>
      </c>
      <c r="Q2" s="208"/>
      <c r="R2" s="4"/>
    </row>
    <row r="3" spans="1:18" ht="18">
      <c r="A3" s="205"/>
      <c r="B3" s="5"/>
      <c r="C3" s="6"/>
      <c r="D3" s="211" t="s">
        <v>3</v>
      </c>
      <c r="E3" s="211"/>
      <c r="F3" s="211" t="s">
        <v>4</v>
      </c>
      <c r="G3" s="211"/>
      <c r="H3" s="211" t="s">
        <v>5</v>
      </c>
      <c r="I3" s="211"/>
      <c r="J3" s="211" t="s">
        <v>6</v>
      </c>
      <c r="K3" s="211"/>
      <c r="L3" s="265" t="s">
        <v>7</v>
      </c>
      <c r="M3" s="265"/>
      <c r="N3" s="212" t="s">
        <v>8</v>
      </c>
      <c r="O3" s="212"/>
      <c r="P3" s="209"/>
      <c r="Q3" s="210"/>
      <c r="R3" s="7"/>
    </row>
    <row r="4" spans="1:18" ht="18">
      <c r="A4" s="8"/>
      <c r="B4" s="5"/>
      <c r="C4" s="6"/>
      <c r="D4" s="9" t="s">
        <v>9</v>
      </c>
      <c r="E4" s="198" t="s">
        <v>10</v>
      </c>
      <c r="F4" s="10" t="s">
        <v>11</v>
      </c>
      <c r="G4" s="198" t="s">
        <v>10</v>
      </c>
      <c r="H4" s="10" t="s">
        <v>9</v>
      </c>
      <c r="I4" s="198" t="s">
        <v>10</v>
      </c>
      <c r="J4" s="10" t="s">
        <v>9</v>
      </c>
      <c r="K4" s="198" t="s">
        <v>10</v>
      </c>
      <c r="L4" s="10" t="s">
        <v>9</v>
      </c>
      <c r="M4" s="198" t="s">
        <v>10</v>
      </c>
      <c r="N4" s="10" t="s">
        <v>9</v>
      </c>
      <c r="O4" s="198" t="s">
        <v>10</v>
      </c>
      <c r="P4" s="11" t="s">
        <v>9</v>
      </c>
      <c r="Q4" s="11" t="s">
        <v>12</v>
      </c>
      <c r="R4" s="7"/>
    </row>
    <row r="5" spans="1:18">
      <c r="A5" s="12" t="s">
        <v>13</v>
      </c>
      <c r="B5" s="13" t="s">
        <v>14</v>
      </c>
      <c r="C5" s="14">
        <v>50</v>
      </c>
      <c r="D5" s="15">
        <v>19</v>
      </c>
      <c r="E5" s="16">
        <f>SUM(C5*D5)</f>
        <v>950</v>
      </c>
      <c r="F5" s="15">
        <v>17</v>
      </c>
      <c r="G5" s="16">
        <f>SUM(C5*F5)</f>
        <v>850</v>
      </c>
      <c r="H5" s="15">
        <v>15</v>
      </c>
      <c r="I5" s="16">
        <f>SUM(C5*H5)</f>
        <v>750</v>
      </c>
      <c r="J5" s="15">
        <v>44</v>
      </c>
      <c r="K5" s="17">
        <f>SUM(C5*J5)</f>
        <v>2200</v>
      </c>
      <c r="L5" s="15">
        <v>48</v>
      </c>
      <c r="M5" s="16">
        <f>SUM(C5*L5)</f>
        <v>2400</v>
      </c>
      <c r="N5" s="15"/>
      <c r="O5" s="18"/>
      <c r="P5" s="19">
        <f t="shared" ref="P5:Q14" si="0">SUM(D5+F5+H5+J5+L5+N5)</f>
        <v>143</v>
      </c>
      <c r="Q5" s="20">
        <f t="shared" si="0"/>
        <v>7150</v>
      </c>
      <c r="R5" s="7"/>
    </row>
    <row r="6" spans="1:18">
      <c r="A6" s="12" t="s">
        <v>15</v>
      </c>
      <c r="B6" s="13" t="s">
        <v>14</v>
      </c>
      <c r="C6" s="14">
        <v>25</v>
      </c>
      <c r="D6" s="21">
        <v>126</v>
      </c>
      <c r="E6" s="16">
        <f t="shared" ref="E6:E15" si="1">SUM(C6*D6)</f>
        <v>3150</v>
      </c>
      <c r="F6" s="21">
        <v>22</v>
      </c>
      <c r="G6" s="16">
        <f t="shared" ref="G6:G13" si="2">SUM(C6*F6)</f>
        <v>550</v>
      </c>
      <c r="H6" s="21">
        <v>117</v>
      </c>
      <c r="I6" s="16">
        <f t="shared" ref="I6:I13" si="3">SUM(C6*H6)</f>
        <v>2925</v>
      </c>
      <c r="J6" s="21">
        <v>57</v>
      </c>
      <c r="K6" s="17">
        <f t="shared" ref="K6:K13" si="4">SUM(C6*J6)</f>
        <v>1425</v>
      </c>
      <c r="L6" s="21">
        <v>48</v>
      </c>
      <c r="M6" s="16">
        <f t="shared" ref="M6:M13" si="5">SUM(C6*L6)</f>
        <v>1200</v>
      </c>
      <c r="N6" s="21"/>
      <c r="O6" s="22"/>
      <c r="P6" s="23">
        <f t="shared" si="0"/>
        <v>370</v>
      </c>
      <c r="Q6" s="20">
        <f t="shared" si="0"/>
        <v>9250</v>
      </c>
      <c r="R6" s="7"/>
    </row>
    <row r="7" spans="1:18" s="34" customFormat="1" ht="15">
      <c r="A7" s="24" t="s">
        <v>16</v>
      </c>
      <c r="B7" s="25"/>
      <c r="C7" s="26"/>
      <c r="D7" s="27"/>
      <c r="E7" s="28">
        <f t="shared" si="1"/>
        <v>0</v>
      </c>
      <c r="F7" s="27"/>
      <c r="G7" s="28">
        <f t="shared" si="2"/>
        <v>0</v>
      </c>
      <c r="H7" s="27"/>
      <c r="I7" s="28">
        <f t="shared" si="3"/>
        <v>0</v>
      </c>
      <c r="J7" s="27"/>
      <c r="K7" s="29">
        <f t="shared" si="4"/>
        <v>0</v>
      </c>
      <c r="L7" s="27"/>
      <c r="M7" s="28">
        <f t="shared" si="5"/>
        <v>0</v>
      </c>
      <c r="N7" s="27"/>
      <c r="O7" s="30"/>
      <c r="P7" s="31">
        <f>SUM(D7+F7+H7+J7+L7+N7)</f>
        <v>0</v>
      </c>
      <c r="Q7" s="32">
        <f>SUM(E7+G7+I7+K7+M7+O7)</f>
        <v>0</v>
      </c>
      <c r="R7" s="33"/>
    </row>
    <row r="8" spans="1:18">
      <c r="A8" s="12" t="s">
        <v>17</v>
      </c>
      <c r="B8" s="13" t="s">
        <v>14</v>
      </c>
      <c r="C8" s="14">
        <v>30</v>
      </c>
      <c r="D8" s="21"/>
      <c r="E8" s="16">
        <f t="shared" si="1"/>
        <v>0</v>
      </c>
      <c r="F8" s="21"/>
      <c r="G8" s="16">
        <f t="shared" si="2"/>
        <v>0</v>
      </c>
      <c r="H8" s="21"/>
      <c r="I8" s="16">
        <f t="shared" si="3"/>
        <v>0</v>
      </c>
      <c r="J8" s="21">
        <v>2</v>
      </c>
      <c r="K8" s="17">
        <f t="shared" si="4"/>
        <v>60</v>
      </c>
      <c r="L8" s="21">
        <v>1</v>
      </c>
      <c r="M8" s="16">
        <f t="shared" si="5"/>
        <v>30</v>
      </c>
      <c r="N8" s="21"/>
      <c r="O8" s="18"/>
      <c r="P8" s="35">
        <f t="shared" si="0"/>
        <v>3</v>
      </c>
      <c r="Q8" s="36">
        <f t="shared" si="0"/>
        <v>90</v>
      </c>
      <c r="R8" s="7"/>
    </row>
    <row r="9" spans="1:18">
      <c r="A9" s="12" t="s">
        <v>17</v>
      </c>
      <c r="B9" s="13" t="s">
        <v>14</v>
      </c>
      <c r="C9" s="14">
        <v>15</v>
      </c>
      <c r="D9" s="21">
        <v>1</v>
      </c>
      <c r="E9" s="16">
        <f t="shared" si="1"/>
        <v>15</v>
      </c>
      <c r="F9" s="21"/>
      <c r="G9" s="16">
        <f t="shared" si="2"/>
        <v>0</v>
      </c>
      <c r="H9" s="21"/>
      <c r="I9" s="16">
        <f t="shared" si="3"/>
        <v>0</v>
      </c>
      <c r="J9" s="21"/>
      <c r="K9" s="17">
        <f t="shared" si="4"/>
        <v>0</v>
      </c>
      <c r="L9" s="21">
        <v>1</v>
      </c>
      <c r="M9" s="16">
        <f t="shared" si="5"/>
        <v>15</v>
      </c>
      <c r="N9" s="21"/>
      <c r="O9" s="18"/>
      <c r="P9" s="35">
        <f>SUM(D9+F9+H9+J9+L9+N9)</f>
        <v>2</v>
      </c>
      <c r="Q9" s="36">
        <f>SUM(E9+G9+I9+K9+M9+O9)</f>
        <v>30</v>
      </c>
      <c r="R9" s="7"/>
    </row>
    <row r="10" spans="1:18">
      <c r="A10" s="37" t="s">
        <v>18</v>
      </c>
      <c r="B10" s="38" t="s">
        <v>14</v>
      </c>
      <c r="C10" s="39">
        <v>20</v>
      </c>
      <c r="D10" s="40"/>
      <c r="E10" s="41">
        <f t="shared" si="1"/>
        <v>0</v>
      </c>
      <c r="F10" s="40">
        <v>1</v>
      </c>
      <c r="G10" s="41">
        <f t="shared" si="2"/>
        <v>20</v>
      </c>
      <c r="H10" s="40">
        <v>2</v>
      </c>
      <c r="I10" s="41">
        <f t="shared" si="3"/>
        <v>40</v>
      </c>
      <c r="J10" s="40"/>
      <c r="K10" s="42">
        <f t="shared" si="4"/>
        <v>0</v>
      </c>
      <c r="L10" s="40">
        <v>6</v>
      </c>
      <c r="M10" s="41">
        <f t="shared" si="5"/>
        <v>120</v>
      </c>
      <c r="N10" s="40"/>
      <c r="O10" s="43"/>
      <c r="P10" s="44">
        <f t="shared" si="0"/>
        <v>9</v>
      </c>
      <c r="Q10" s="45">
        <f t="shared" si="0"/>
        <v>180</v>
      </c>
      <c r="R10" s="7"/>
    </row>
    <row r="11" spans="1:18">
      <c r="A11" s="37" t="s">
        <v>18</v>
      </c>
      <c r="B11" s="38" t="s">
        <v>14</v>
      </c>
      <c r="C11" s="46">
        <v>10</v>
      </c>
      <c r="D11" s="40"/>
      <c r="E11" s="41">
        <f t="shared" si="1"/>
        <v>0</v>
      </c>
      <c r="F11" s="40">
        <v>1</v>
      </c>
      <c r="G11" s="41">
        <f t="shared" si="2"/>
        <v>10</v>
      </c>
      <c r="H11" s="40">
        <v>3</v>
      </c>
      <c r="I11" s="41">
        <f t="shared" si="3"/>
        <v>30</v>
      </c>
      <c r="J11" s="40">
        <v>5</v>
      </c>
      <c r="K11" s="42">
        <f t="shared" si="4"/>
        <v>50</v>
      </c>
      <c r="L11" s="40">
        <v>11</v>
      </c>
      <c r="M11" s="41">
        <f t="shared" si="5"/>
        <v>110</v>
      </c>
      <c r="N11" s="40"/>
      <c r="O11" s="43"/>
      <c r="P11" s="44">
        <f t="shared" si="0"/>
        <v>20</v>
      </c>
      <c r="Q11" s="45">
        <f t="shared" si="0"/>
        <v>200</v>
      </c>
      <c r="R11" s="7"/>
    </row>
    <row r="12" spans="1:18">
      <c r="A12" s="12" t="s">
        <v>19</v>
      </c>
      <c r="B12" s="13" t="s">
        <v>14</v>
      </c>
      <c r="C12" s="14">
        <v>20</v>
      </c>
      <c r="D12" s="21">
        <v>34</v>
      </c>
      <c r="E12" s="16">
        <f t="shared" si="1"/>
        <v>680</v>
      </c>
      <c r="F12" s="21">
        <v>33</v>
      </c>
      <c r="G12" s="16">
        <f t="shared" si="2"/>
        <v>660</v>
      </c>
      <c r="H12" s="21">
        <v>24</v>
      </c>
      <c r="I12" s="16">
        <f t="shared" si="3"/>
        <v>480</v>
      </c>
      <c r="J12" s="21">
        <v>38</v>
      </c>
      <c r="K12" s="17">
        <f t="shared" si="4"/>
        <v>760</v>
      </c>
      <c r="L12" s="21">
        <v>49</v>
      </c>
      <c r="M12" s="16">
        <f t="shared" si="5"/>
        <v>980</v>
      </c>
      <c r="N12" s="21"/>
      <c r="O12" s="18"/>
      <c r="P12" s="35">
        <f t="shared" si="0"/>
        <v>178</v>
      </c>
      <c r="Q12" s="36">
        <f t="shared" si="0"/>
        <v>3560</v>
      </c>
      <c r="R12" s="7"/>
    </row>
    <row r="13" spans="1:18">
      <c r="A13" s="12" t="s">
        <v>19</v>
      </c>
      <c r="B13" s="13" t="s">
        <v>14</v>
      </c>
      <c r="C13" s="47">
        <v>10</v>
      </c>
      <c r="D13" s="21">
        <v>25</v>
      </c>
      <c r="E13" s="16">
        <f t="shared" si="1"/>
        <v>250</v>
      </c>
      <c r="F13" s="21">
        <v>265</v>
      </c>
      <c r="G13" s="16">
        <f t="shared" si="2"/>
        <v>2650</v>
      </c>
      <c r="H13" s="21">
        <v>11</v>
      </c>
      <c r="I13" s="16">
        <f t="shared" si="3"/>
        <v>110</v>
      </c>
      <c r="J13" s="21">
        <v>61</v>
      </c>
      <c r="K13" s="17">
        <f t="shared" si="4"/>
        <v>610</v>
      </c>
      <c r="L13" s="21">
        <v>78</v>
      </c>
      <c r="M13" s="16">
        <f t="shared" si="5"/>
        <v>780</v>
      </c>
      <c r="N13" s="21"/>
      <c r="O13" s="18"/>
      <c r="P13" s="35">
        <f t="shared" si="0"/>
        <v>440</v>
      </c>
      <c r="Q13" s="36">
        <f t="shared" si="0"/>
        <v>4400</v>
      </c>
      <c r="R13" s="7"/>
    </row>
    <row r="14" spans="1:18" ht="15">
      <c r="A14" s="24" t="s">
        <v>56</v>
      </c>
      <c r="B14" s="13" t="s">
        <v>14</v>
      </c>
      <c r="C14" s="14">
        <v>25</v>
      </c>
      <c r="D14" s="21">
        <v>20</v>
      </c>
      <c r="E14" s="48">
        <f t="shared" si="1"/>
        <v>500</v>
      </c>
      <c r="F14" s="21"/>
      <c r="G14" s="48">
        <f>SUM(C14*F14)</f>
        <v>0</v>
      </c>
      <c r="H14" s="191">
        <v>10</v>
      </c>
      <c r="I14" s="48">
        <f>SUM(C14*H14)</f>
        <v>250</v>
      </c>
      <c r="J14" s="191">
        <v>20</v>
      </c>
      <c r="K14" s="48">
        <f>SUM(C14*J14)</f>
        <v>500</v>
      </c>
      <c r="L14" s="191">
        <v>35</v>
      </c>
      <c r="M14" s="48">
        <f>SUM(C14*L14)</f>
        <v>875</v>
      </c>
      <c r="N14" s="48"/>
      <c r="O14" s="48">
        <f>SUM(C14*N14)</f>
        <v>0</v>
      </c>
      <c r="P14" s="35">
        <f t="shared" si="0"/>
        <v>85</v>
      </c>
      <c r="Q14" s="36">
        <f t="shared" si="0"/>
        <v>2125</v>
      </c>
      <c r="R14" s="192" t="s">
        <v>62</v>
      </c>
    </row>
    <row r="15" spans="1:18">
      <c r="A15" s="12" t="s">
        <v>20</v>
      </c>
      <c r="B15" s="49" t="s">
        <v>14</v>
      </c>
      <c r="C15" s="50">
        <v>0</v>
      </c>
      <c r="D15" s="51">
        <v>5</v>
      </c>
      <c r="E15" s="48">
        <f t="shared" si="1"/>
        <v>0</v>
      </c>
      <c r="F15" s="51">
        <v>19</v>
      </c>
      <c r="G15" s="52"/>
      <c r="H15" s="51">
        <v>5</v>
      </c>
      <c r="I15" s="52"/>
      <c r="J15" s="51">
        <v>1</v>
      </c>
      <c r="K15" s="53"/>
      <c r="L15" s="51">
        <v>12</v>
      </c>
      <c r="M15" s="52"/>
      <c r="N15" s="51"/>
      <c r="O15" s="18"/>
      <c r="P15" s="54">
        <f>SUM(D15+F15+H15+J15+L15+N15)</f>
        <v>42</v>
      </c>
      <c r="Q15" s="36"/>
      <c r="R15" s="7"/>
    </row>
    <row r="16" spans="1:18">
      <c r="A16" s="55" t="s">
        <v>21</v>
      </c>
      <c r="B16" s="56"/>
      <c r="C16" s="56"/>
      <c r="D16" s="57"/>
      <c r="E16" s="58"/>
      <c r="F16" s="57"/>
      <c r="G16" s="59"/>
      <c r="H16" s="57"/>
      <c r="I16" s="59"/>
      <c r="J16" s="57"/>
      <c r="K16" s="59"/>
      <c r="L16" s="60"/>
      <c r="M16" s="59"/>
      <c r="N16" s="51">
        <v>714</v>
      </c>
      <c r="O16" s="61"/>
      <c r="P16" s="54">
        <f>SUM(D16+F16+H16+J16+L16+N16)</f>
        <v>714</v>
      </c>
      <c r="Q16" s="62"/>
      <c r="R16" s="7"/>
    </row>
    <row r="17" spans="1:18">
      <c r="A17" s="63" t="s">
        <v>22</v>
      </c>
      <c r="B17" s="64"/>
      <c r="C17" s="64"/>
      <c r="D17" s="65">
        <f>SUM(D5:D16)</f>
        <v>230</v>
      </c>
      <c r="E17" s="66">
        <f>SUM(E5:E16)</f>
        <v>5545</v>
      </c>
      <c r="F17" s="67">
        <f t="shared" ref="F17:O17" si="6">SUM(F5:F16)</f>
        <v>358</v>
      </c>
      <c r="G17" s="66">
        <f t="shared" si="6"/>
        <v>4740</v>
      </c>
      <c r="H17" s="67">
        <f t="shared" si="6"/>
        <v>187</v>
      </c>
      <c r="I17" s="66">
        <f t="shared" si="6"/>
        <v>4585</v>
      </c>
      <c r="J17" s="67">
        <f t="shared" si="6"/>
        <v>228</v>
      </c>
      <c r="K17" s="66">
        <f t="shared" si="6"/>
        <v>5605</v>
      </c>
      <c r="L17" s="68">
        <f t="shared" si="6"/>
        <v>289</v>
      </c>
      <c r="M17" s="66">
        <f t="shared" si="6"/>
        <v>6510</v>
      </c>
      <c r="N17" s="68">
        <f t="shared" si="6"/>
        <v>714</v>
      </c>
      <c r="O17" s="69">
        <f t="shared" si="6"/>
        <v>0</v>
      </c>
      <c r="P17" s="70">
        <f>SUM(P5:P16)</f>
        <v>2006</v>
      </c>
      <c r="Q17" s="71">
        <f>SUM(Q5:Q16)</f>
        <v>26985</v>
      </c>
      <c r="R17" s="7"/>
    </row>
    <row r="18" spans="1:18">
      <c r="A18" s="72" t="s">
        <v>23</v>
      </c>
      <c r="B18" s="73"/>
      <c r="C18" s="73"/>
      <c r="D18" s="74"/>
      <c r="E18" s="75"/>
      <c r="F18" s="76"/>
      <c r="G18" s="58"/>
      <c r="H18" s="74"/>
      <c r="I18" s="77"/>
      <c r="J18" s="74">
        <v>22</v>
      </c>
      <c r="K18" s="77">
        <v>2200</v>
      </c>
      <c r="L18" s="76"/>
      <c r="M18" s="78"/>
      <c r="N18" s="79"/>
      <c r="O18" s="77"/>
      <c r="P18" s="79">
        <f>SUM(D18+F18+H18+J18+L18+N18)</f>
        <v>22</v>
      </c>
      <c r="Q18" s="80">
        <f>SUM(E18+G18+I18+K18+M18+O18)</f>
        <v>2200</v>
      </c>
      <c r="R18" s="7"/>
    </row>
    <row r="19" spans="1:18">
      <c r="A19" s="81" t="s">
        <v>24</v>
      </c>
      <c r="B19" s="82"/>
      <c r="C19" s="82"/>
      <c r="D19" s="83"/>
      <c r="E19" s="48"/>
      <c r="F19" s="84"/>
      <c r="G19" s="58"/>
      <c r="H19" s="83"/>
      <c r="I19" s="85"/>
      <c r="J19" s="83"/>
      <c r="K19" s="85"/>
      <c r="L19" s="84"/>
      <c r="M19" s="85"/>
      <c r="N19" s="86"/>
      <c r="O19" s="85"/>
      <c r="P19" s="86">
        <f t="shared" ref="P19:Q22" si="7">SUM(D19+F19+H19+J19+L19+N19)</f>
        <v>0</v>
      </c>
      <c r="Q19" s="36">
        <f t="shared" si="7"/>
        <v>0</v>
      </c>
      <c r="R19" s="7"/>
    </row>
    <row r="20" spans="1:18">
      <c r="A20" s="81" t="s">
        <v>25</v>
      </c>
      <c r="B20" s="82"/>
      <c r="C20" s="82"/>
      <c r="D20" s="83"/>
      <c r="E20" s="48"/>
      <c r="F20" s="84"/>
      <c r="G20" s="58"/>
      <c r="H20" s="83"/>
      <c r="I20" s="85"/>
      <c r="J20" s="83"/>
      <c r="K20" s="85"/>
      <c r="L20" s="84"/>
      <c r="M20" s="85"/>
      <c r="N20" s="86"/>
      <c r="O20" s="85"/>
      <c r="P20" s="86">
        <f t="shared" si="7"/>
        <v>0</v>
      </c>
      <c r="Q20" s="36">
        <f t="shared" si="7"/>
        <v>0</v>
      </c>
      <c r="R20" s="7"/>
    </row>
    <row r="21" spans="1:18">
      <c r="A21" s="81" t="s">
        <v>26</v>
      </c>
      <c r="B21" s="82"/>
      <c r="C21" s="82"/>
      <c r="D21" s="83"/>
      <c r="E21" s="48"/>
      <c r="F21" s="84"/>
      <c r="G21" s="58"/>
      <c r="H21" s="83"/>
      <c r="I21" s="85"/>
      <c r="J21" s="83"/>
      <c r="K21" s="85"/>
      <c r="L21" s="84"/>
      <c r="M21" s="85"/>
      <c r="N21" s="86"/>
      <c r="O21" s="85"/>
      <c r="P21" s="86">
        <f t="shared" si="7"/>
        <v>0</v>
      </c>
      <c r="Q21" s="36">
        <f t="shared" si="7"/>
        <v>0</v>
      </c>
      <c r="R21" s="7"/>
    </row>
    <row r="22" spans="1:18">
      <c r="A22" s="87" t="s">
        <v>27</v>
      </c>
      <c r="B22" s="56" t="s">
        <v>14</v>
      </c>
      <c r="C22" s="56"/>
      <c r="D22" s="88">
        <v>38</v>
      </c>
      <c r="E22" s="58">
        <v>380</v>
      </c>
      <c r="F22" s="89">
        <v>45</v>
      </c>
      <c r="G22" s="58">
        <v>450</v>
      </c>
      <c r="H22" s="90">
        <v>16</v>
      </c>
      <c r="I22" s="58">
        <v>160</v>
      </c>
      <c r="J22" s="90">
        <v>42</v>
      </c>
      <c r="K22" s="58">
        <v>420</v>
      </c>
      <c r="L22" s="89">
        <v>56</v>
      </c>
      <c r="M22" s="58">
        <v>560</v>
      </c>
      <c r="N22" s="89">
        <v>149</v>
      </c>
      <c r="O22" s="58">
        <v>1490</v>
      </c>
      <c r="P22" s="91">
        <f t="shared" si="7"/>
        <v>346</v>
      </c>
      <c r="Q22" s="92">
        <f t="shared" si="7"/>
        <v>3460</v>
      </c>
      <c r="R22" s="7"/>
    </row>
    <row r="23" spans="1:18" ht="15" thickBot="1">
      <c r="A23" s="93" t="s">
        <v>28</v>
      </c>
      <c r="B23" s="94"/>
      <c r="C23" s="94"/>
      <c r="D23" s="95">
        <f t="shared" ref="D23:P23" si="8">SUM(D17:D22)</f>
        <v>268</v>
      </c>
      <c r="E23" s="96">
        <f t="shared" si="8"/>
        <v>5925</v>
      </c>
      <c r="F23" s="95">
        <f t="shared" si="8"/>
        <v>403</v>
      </c>
      <c r="G23" s="96">
        <f t="shared" si="8"/>
        <v>5190</v>
      </c>
      <c r="H23" s="95">
        <f t="shared" si="8"/>
        <v>203</v>
      </c>
      <c r="I23" s="96">
        <f t="shared" si="8"/>
        <v>4745</v>
      </c>
      <c r="J23" s="95">
        <f t="shared" si="8"/>
        <v>292</v>
      </c>
      <c r="K23" s="96">
        <f t="shared" si="8"/>
        <v>8225</v>
      </c>
      <c r="L23" s="97">
        <f t="shared" si="8"/>
        <v>345</v>
      </c>
      <c r="M23" s="96">
        <f t="shared" si="8"/>
        <v>7070</v>
      </c>
      <c r="N23" s="97">
        <f t="shared" si="8"/>
        <v>863</v>
      </c>
      <c r="O23" s="96">
        <f t="shared" si="8"/>
        <v>1490</v>
      </c>
      <c r="P23" s="98">
        <f t="shared" si="8"/>
        <v>2374</v>
      </c>
      <c r="Q23" s="96">
        <f>SUM(Q17:Q22)</f>
        <v>32645</v>
      </c>
      <c r="R23" s="7"/>
    </row>
    <row r="24" spans="1:18" s="100" customFormat="1" ht="14.25" customHeight="1" thickTop="1">
      <c r="A24" s="213" t="s">
        <v>29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5"/>
      <c r="P24" s="216" t="s">
        <v>30</v>
      </c>
      <c r="Q24" s="217"/>
      <c r="R24" s="99" t="s">
        <v>31</v>
      </c>
    </row>
    <row r="25" spans="1:18">
      <c r="A25" s="12"/>
      <c r="B25" s="82"/>
      <c r="C25" s="82"/>
      <c r="D25" s="101" t="s">
        <v>9</v>
      </c>
      <c r="E25" s="101" t="s">
        <v>32</v>
      </c>
      <c r="F25" s="102" t="s">
        <v>11</v>
      </c>
      <c r="G25" s="102" t="s">
        <v>32</v>
      </c>
      <c r="H25" s="102" t="s">
        <v>9</v>
      </c>
      <c r="I25" s="102" t="s">
        <v>32</v>
      </c>
      <c r="J25" s="102" t="s">
        <v>9</v>
      </c>
      <c r="K25" s="102" t="s">
        <v>32</v>
      </c>
      <c r="L25" s="102" t="s">
        <v>9</v>
      </c>
      <c r="M25" s="102" t="s">
        <v>32</v>
      </c>
      <c r="N25" s="102" t="s">
        <v>9</v>
      </c>
      <c r="O25" s="103" t="s">
        <v>32</v>
      </c>
      <c r="P25" s="104" t="s">
        <v>9</v>
      </c>
      <c r="Q25" s="105" t="s">
        <v>32</v>
      </c>
      <c r="R25" s="106"/>
    </row>
    <row r="26" spans="1:18" ht="13.5" customHeight="1">
      <c r="A26" s="107" t="s">
        <v>33</v>
      </c>
      <c r="B26" s="82"/>
      <c r="C26" s="82"/>
      <c r="D26" s="199">
        <v>101</v>
      </c>
      <c r="E26" s="108"/>
      <c r="F26" s="200">
        <v>172</v>
      </c>
      <c r="G26" s="109"/>
      <c r="H26" s="200"/>
      <c r="I26" s="109"/>
      <c r="J26" s="199"/>
      <c r="K26" s="108"/>
      <c r="L26" s="200"/>
      <c r="M26" s="109"/>
      <c r="N26" s="110"/>
      <c r="O26" s="111">
        <v>34</v>
      </c>
      <c r="P26" s="112">
        <f t="shared" ref="P26:Q33" si="9">SUM(D26+F26+H26+J26+L26+N26)</f>
        <v>273</v>
      </c>
      <c r="Q26" s="113">
        <f t="shared" si="9"/>
        <v>34</v>
      </c>
      <c r="R26" s="218">
        <f>SUM(P26:Q27)</f>
        <v>553</v>
      </c>
    </row>
    <row r="27" spans="1:18" ht="15" customHeight="1">
      <c r="A27" s="114" t="s">
        <v>34</v>
      </c>
      <c r="B27" s="82"/>
      <c r="C27" s="82"/>
      <c r="D27" s="115">
        <v>3</v>
      </c>
      <c r="E27" s="116"/>
      <c r="F27" s="115">
        <v>26</v>
      </c>
      <c r="G27" s="116"/>
      <c r="H27" s="115">
        <v>106</v>
      </c>
      <c r="I27" s="116"/>
      <c r="J27" s="201">
        <v>33</v>
      </c>
      <c r="K27" s="116"/>
      <c r="L27" s="201">
        <v>22</v>
      </c>
      <c r="M27" s="116">
        <v>1</v>
      </c>
      <c r="N27" s="201"/>
      <c r="O27" s="117">
        <v>55</v>
      </c>
      <c r="P27" s="118">
        <f t="shared" si="9"/>
        <v>190</v>
      </c>
      <c r="Q27" s="119">
        <f t="shared" si="9"/>
        <v>56</v>
      </c>
      <c r="R27" s="219"/>
    </row>
    <row r="28" spans="1:18">
      <c r="A28" s="114" t="s">
        <v>35</v>
      </c>
      <c r="B28" s="82"/>
      <c r="C28" s="82"/>
      <c r="D28" s="115">
        <v>4</v>
      </c>
      <c r="E28" s="116"/>
      <c r="F28" s="115">
        <v>12</v>
      </c>
      <c r="G28" s="116"/>
      <c r="H28" s="115">
        <v>3</v>
      </c>
      <c r="I28" s="116"/>
      <c r="J28" s="201">
        <v>55</v>
      </c>
      <c r="K28" s="116"/>
      <c r="L28" s="202">
        <v>15</v>
      </c>
      <c r="M28" s="120"/>
      <c r="N28" s="201"/>
      <c r="O28" s="117">
        <v>41</v>
      </c>
      <c r="P28" s="121">
        <f t="shared" si="9"/>
        <v>89</v>
      </c>
      <c r="Q28" s="119">
        <f t="shared" si="9"/>
        <v>41</v>
      </c>
      <c r="R28" s="220">
        <f>SUM(P28:Q29)</f>
        <v>326</v>
      </c>
    </row>
    <row r="29" spans="1:18" ht="15" customHeight="1">
      <c r="A29" s="114" t="s">
        <v>36</v>
      </c>
      <c r="B29" s="82"/>
      <c r="C29" s="82"/>
      <c r="D29" s="115">
        <v>2</v>
      </c>
      <c r="E29" s="116"/>
      <c r="F29" s="115">
        <v>33</v>
      </c>
      <c r="G29" s="116"/>
      <c r="H29" s="115">
        <v>3</v>
      </c>
      <c r="I29" s="116"/>
      <c r="J29" s="201"/>
      <c r="K29" s="116"/>
      <c r="L29" s="202">
        <v>11</v>
      </c>
      <c r="M29" s="120"/>
      <c r="N29" s="201"/>
      <c r="O29" s="117">
        <v>147</v>
      </c>
      <c r="P29" s="121">
        <f t="shared" si="9"/>
        <v>49</v>
      </c>
      <c r="Q29" s="119">
        <f t="shared" si="9"/>
        <v>147</v>
      </c>
      <c r="R29" s="221"/>
    </row>
    <row r="30" spans="1:18">
      <c r="A30" s="114" t="s">
        <v>37</v>
      </c>
      <c r="B30" s="82"/>
      <c r="C30" s="82"/>
      <c r="D30" s="115">
        <v>25</v>
      </c>
      <c r="E30" s="116"/>
      <c r="F30" s="115">
        <v>4</v>
      </c>
      <c r="G30" s="116"/>
      <c r="H30" s="115">
        <v>21</v>
      </c>
      <c r="I30" s="116"/>
      <c r="J30" s="201">
        <v>43</v>
      </c>
      <c r="K30" s="116"/>
      <c r="L30" s="202">
        <v>62</v>
      </c>
      <c r="M30" s="120"/>
      <c r="N30" s="201"/>
      <c r="O30" s="117">
        <v>48</v>
      </c>
      <c r="P30" s="121">
        <f t="shared" si="9"/>
        <v>155</v>
      </c>
      <c r="Q30" s="119">
        <f t="shared" si="9"/>
        <v>48</v>
      </c>
      <c r="R30" s="122">
        <f>SUM(P30:Q30)</f>
        <v>203</v>
      </c>
    </row>
    <row r="31" spans="1:18">
      <c r="A31" s="114" t="s">
        <v>38</v>
      </c>
      <c r="B31" s="82"/>
      <c r="C31" s="82"/>
      <c r="D31" s="115">
        <v>67</v>
      </c>
      <c r="E31" s="116">
        <v>5</v>
      </c>
      <c r="F31" s="115">
        <v>78</v>
      </c>
      <c r="G31" s="116">
        <v>19</v>
      </c>
      <c r="H31" s="115">
        <v>41</v>
      </c>
      <c r="I31" s="116">
        <v>5</v>
      </c>
      <c r="J31" s="201">
        <v>91</v>
      </c>
      <c r="K31" s="116">
        <v>1</v>
      </c>
      <c r="L31" s="202">
        <v>107</v>
      </c>
      <c r="M31" s="120">
        <v>11</v>
      </c>
      <c r="N31" s="201"/>
      <c r="O31" s="117">
        <v>299</v>
      </c>
      <c r="P31" s="121">
        <f t="shared" si="9"/>
        <v>384</v>
      </c>
      <c r="Q31" s="119">
        <f t="shared" si="9"/>
        <v>340</v>
      </c>
      <c r="R31" s="122">
        <f>SUM(P31:Q31)</f>
        <v>724</v>
      </c>
    </row>
    <row r="32" spans="1:18">
      <c r="A32" s="114" t="s">
        <v>39</v>
      </c>
      <c r="B32" s="82"/>
      <c r="C32" s="82"/>
      <c r="D32" s="123">
        <v>23</v>
      </c>
      <c r="E32" s="124"/>
      <c r="F32" s="123">
        <v>14</v>
      </c>
      <c r="G32" s="124"/>
      <c r="H32" s="123">
        <v>8</v>
      </c>
      <c r="I32" s="124"/>
      <c r="J32" s="125">
        <v>5</v>
      </c>
      <c r="K32" s="124"/>
      <c r="L32" s="126">
        <v>60</v>
      </c>
      <c r="M32" s="127"/>
      <c r="N32" s="125"/>
      <c r="O32" s="128">
        <v>90</v>
      </c>
      <c r="P32" s="129">
        <f t="shared" si="9"/>
        <v>110</v>
      </c>
      <c r="Q32" s="130">
        <f t="shared" si="9"/>
        <v>90</v>
      </c>
      <c r="R32" s="131">
        <f>SUM(P32:Q32)</f>
        <v>200</v>
      </c>
    </row>
    <row r="33" spans="1:18" ht="15" thickBot="1">
      <c r="A33" s="132"/>
      <c r="B33" s="133"/>
      <c r="C33" s="133"/>
      <c r="D33" s="134">
        <f t="shared" ref="D33:N33" si="10">SUM(D26:D32)</f>
        <v>225</v>
      </c>
      <c r="E33" s="135">
        <f t="shared" si="10"/>
        <v>5</v>
      </c>
      <c r="F33" s="136">
        <f t="shared" si="10"/>
        <v>339</v>
      </c>
      <c r="G33" s="137">
        <f t="shared" si="10"/>
        <v>19</v>
      </c>
      <c r="H33" s="136">
        <f t="shared" si="10"/>
        <v>182</v>
      </c>
      <c r="I33" s="137">
        <f t="shared" si="10"/>
        <v>5</v>
      </c>
      <c r="J33" s="138">
        <f t="shared" si="10"/>
        <v>227</v>
      </c>
      <c r="K33" s="137">
        <f t="shared" si="10"/>
        <v>1</v>
      </c>
      <c r="L33" s="138">
        <f t="shared" si="10"/>
        <v>277</v>
      </c>
      <c r="M33" s="135">
        <f t="shared" si="10"/>
        <v>12</v>
      </c>
      <c r="N33" s="138">
        <f t="shared" si="10"/>
        <v>0</v>
      </c>
      <c r="O33" s="139">
        <f>SUM(O26:O32)</f>
        <v>714</v>
      </c>
      <c r="P33" s="140">
        <f>SUM(P26:P32)</f>
        <v>1250</v>
      </c>
      <c r="Q33" s="141">
        <f t="shared" si="9"/>
        <v>756</v>
      </c>
      <c r="R33" s="142">
        <f>SUM(P33:Q33)</f>
        <v>2006</v>
      </c>
    </row>
    <row r="34" spans="1:18" ht="15" thickTop="1">
      <c r="A34" s="143" t="s">
        <v>40</v>
      </c>
      <c r="B34" s="144"/>
      <c r="C34" s="144"/>
      <c r="D34" s="222"/>
      <c r="E34" s="222"/>
      <c r="F34" s="223"/>
      <c r="G34" s="223"/>
      <c r="H34" s="223"/>
      <c r="I34" s="223"/>
      <c r="J34" s="224">
        <v>18</v>
      </c>
      <c r="K34" s="225"/>
      <c r="L34" s="224"/>
      <c r="M34" s="224"/>
      <c r="N34" s="224"/>
      <c r="O34" s="226"/>
      <c r="P34" s="227">
        <f>SUM(D34:O34)</f>
        <v>18</v>
      </c>
      <c r="Q34" s="228"/>
      <c r="R34" s="7"/>
    </row>
    <row r="35" spans="1:18">
      <c r="A35" s="145" t="s">
        <v>41</v>
      </c>
      <c r="B35" s="82"/>
      <c r="C35" s="82"/>
      <c r="D35" s="229">
        <v>1</v>
      </c>
      <c r="E35" s="230"/>
      <c r="F35" s="231">
        <v>1</v>
      </c>
      <c r="G35" s="231"/>
      <c r="H35" s="231"/>
      <c r="I35" s="231"/>
      <c r="J35" s="229"/>
      <c r="K35" s="230"/>
      <c r="L35" s="229">
        <v>5</v>
      </c>
      <c r="M35" s="230"/>
      <c r="N35" s="229"/>
      <c r="O35" s="232"/>
      <c r="P35" s="233">
        <f t="shared" ref="P35:P41" si="11">SUM(D35:O35)</f>
        <v>7</v>
      </c>
      <c r="Q35" s="234"/>
      <c r="R35" s="146">
        <f>SUM(O26:O32)</f>
        <v>714</v>
      </c>
    </row>
    <row r="36" spans="1:18">
      <c r="A36" s="107" t="s">
        <v>42</v>
      </c>
      <c r="B36" s="82"/>
      <c r="C36" s="82"/>
      <c r="D36" s="231">
        <v>11</v>
      </c>
      <c r="E36" s="231"/>
      <c r="F36" s="231">
        <v>17</v>
      </c>
      <c r="G36" s="231"/>
      <c r="H36" s="231"/>
      <c r="I36" s="231"/>
      <c r="J36" s="229">
        <v>7</v>
      </c>
      <c r="K36" s="230"/>
      <c r="L36" s="231">
        <v>3</v>
      </c>
      <c r="M36" s="231"/>
      <c r="N36" s="229"/>
      <c r="O36" s="232"/>
      <c r="P36" s="233">
        <f t="shared" si="11"/>
        <v>38</v>
      </c>
      <c r="Q36" s="234"/>
      <c r="R36" s="7"/>
    </row>
    <row r="37" spans="1:18">
      <c r="A37" s="107" t="s">
        <v>43</v>
      </c>
      <c r="B37" s="82"/>
      <c r="C37" s="82"/>
      <c r="D37" s="231"/>
      <c r="E37" s="231"/>
      <c r="F37" s="231"/>
      <c r="G37" s="231"/>
      <c r="H37" s="231"/>
      <c r="I37" s="231"/>
      <c r="J37" s="229"/>
      <c r="K37" s="230"/>
      <c r="L37" s="229"/>
      <c r="M37" s="229"/>
      <c r="N37" s="229"/>
      <c r="O37" s="232"/>
      <c r="P37" s="233">
        <f t="shared" si="11"/>
        <v>0</v>
      </c>
      <c r="Q37" s="234"/>
      <c r="R37" s="7"/>
    </row>
    <row r="38" spans="1:18">
      <c r="A38" s="147" t="s">
        <v>44</v>
      </c>
      <c r="B38" s="82"/>
      <c r="C38" s="82"/>
      <c r="D38" s="231">
        <v>5</v>
      </c>
      <c r="E38" s="231"/>
      <c r="F38" s="231">
        <v>1</v>
      </c>
      <c r="G38" s="231"/>
      <c r="H38" s="231">
        <v>1</v>
      </c>
      <c r="I38" s="231"/>
      <c r="J38" s="229">
        <v>1</v>
      </c>
      <c r="K38" s="229"/>
      <c r="L38" s="229">
        <v>3</v>
      </c>
      <c r="M38" s="229"/>
      <c r="N38" s="229"/>
      <c r="O38" s="232"/>
      <c r="P38" s="233">
        <f t="shared" si="11"/>
        <v>11</v>
      </c>
      <c r="Q38" s="234"/>
      <c r="R38" s="7"/>
    </row>
    <row r="39" spans="1:18" ht="15" customHeight="1">
      <c r="A39" s="147" t="s">
        <v>16</v>
      </c>
      <c r="B39" s="82"/>
      <c r="C39" s="82"/>
      <c r="D39" s="235"/>
      <c r="E39" s="236"/>
      <c r="F39" s="235"/>
      <c r="G39" s="236"/>
      <c r="H39" s="235"/>
      <c r="I39" s="236"/>
      <c r="J39" s="232"/>
      <c r="K39" s="237"/>
      <c r="L39" s="232"/>
      <c r="M39" s="237"/>
      <c r="N39" s="232"/>
      <c r="O39" s="238"/>
      <c r="P39" s="233">
        <f t="shared" si="11"/>
        <v>0</v>
      </c>
      <c r="Q39" s="234"/>
      <c r="R39" s="7"/>
    </row>
    <row r="40" spans="1:18" ht="15">
      <c r="A40" s="147" t="s">
        <v>45</v>
      </c>
      <c r="B40" s="82"/>
      <c r="C40" s="82"/>
      <c r="D40" s="242"/>
      <c r="E40" s="243"/>
      <c r="F40" s="242"/>
      <c r="G40" s="243"/>
      <c r="H40" s="242"/>
      <c r="I40" s="243"/>
      <c r="J40" s="244"/>
      <c r="K40" s="245"/>
      <c r="L40" s="244">
        <v>9</v>
      </c>
      <c r="M40" s="245"/>
      <c r="N40" s="244"/>
      <c r="O40" s="246"/>
      <c r="P40" s="233">
        <f t="shared" si="11"/>
        <v>9</v>
      </c>
      <c r="Q40" s="234"/>
      <c r="R40" s="33"/>
    </row>
    <row r="41" spans="1:18" ht="15" thickBot="1">
      <c r="A41" s="147"/>
      <c r="B41" s="82"/>
      <c r="C41" s="82"/>
      <c r="D41" s="239">
        <f>SUM(D34:E40)</f>
        <v>17</v>
      </c>
      <c r="E41" s="239"/>
      <c r="F41" s="239">
        <f>SUM(F34:G40)</f>
        <v>19</v>
      </c>
      <c r="G41" s="239"/>
      <c r="H41" s="239">
        <f>SUM(H34:I40)</f>
        <v>1</v>
      </c>
      <c r="I41" s="239"/>
      <c r="J41" s="239">
        <f>SUM(J34:K40)</f>
        <v>26</v>
      </c>
      <c r="K41" s="239"/>
      <c r="L41" s="239">
        <f>SUM(L34:M40)</f>
        <v>20</v>
      </c>
      <c r="M41" s="239"/>
      <c r="N41" s="239">
        <f>SUM(N34:O40)</f>
        <v>0</v>
      </c>
      <c r="O41" s="239"/>
      <c r="P41" s="240">
        <f t="shared" si="11"/>
        <v>83</v>
      </c>
      <c r="Q41" s="241"/>
      <c r="R41" s="148">
        <f>SUM(D41:O41)</f>
        <v>83</v>
      </c>
    </row>
    <row r="42" spans="1:18" ht="12" customHeight="1" thickTop="1">
      <c r="A42" s="252" t="s">
        <v>46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149"/>
      <c r="Q42" s="150"/>
      <c r="R42" s="151"/>
    </row>
    <row r="43" spans="1:18" ht="15">
      <c r="A43" s="254" t="s">
        <v>47</v>
      </c>
      <c r="B43" s="255"/>
      <c r="C43" s="255"/>
      <c r="D43" s="152">
        <f>SUM(D8+D9+D14+D15+D5+D7+D6+D16)</f>
        <v>171</v>
      </c>
      <c r="E43" s="152"/>
      <c r="F43" s="152">
        <f t="shared" ref="F43:N43" si="12">SUM(F8+F9+F14+F15+F5+F7+F6+F16)</f>
        <v>58</v>
      </c>
      <c r="G43" s="152"/>
      <c r="H43" s="152">
        <f t="shared" si="12"/>
        <v>147</v>
      </c>
      <c r="I43" s="152"/>
      <c r="J43" s="152">
        <f t="shared" si="12"/>
        <v>124</v>
      </c>
      <c r="K43" s="152"/>
      <c r="L43" s="152">
        <f t="shared" si="12"/>
        <v>145</v>
      </c>
      <c r="M43" s="152"/>
      <c r="N43" s="152">
        <f t="shared" si="12"/>
        <v>714</v>
      </c>
      <c r="O43" s="152"/>
      <c r="P43" s="256">
        <f>SUM(D43+F43+H43+J43+L43+N43)</f>
        <v>1359</v>
      </c>
      <c r="Q43" s="257"/>
      <c r="R43" s="151"/>
    </row>
    <row r="44" spans="1:18" ht="15">
      <c r="A44" s="258" t="s">
        <v>48</v>
      </c>
      <c r="B44" s="259"/>
      <c r="C44" s="259"/>
      <c r="D44" s="152">
        <f>SUM(D10+D11+D5+D14+D15+D16+D7+D6)</f>
        <v>170</v>
      </c>
      <c r="E44" s="152"/>
      <c r="F44" s="152">
        <f t="shared" ref="F44:N44" si="13">SUM(F10+F11+F5+F14+F15+F16+F7+F6)</f>
        <v>60</v>
      </c>
      <c r="G44" s="152"/>
      <c r="H44" s="152">
        <f t="shared" si="13"/>
        <v>152</v>
      </c>
      <c r="I44" s="152"/>
      <c r="J44" s="152">
        <f t="shared" si="13"/>
        <v>127</v>
      </c>
      <c r="K44" s="152"/>
      <c r="L44" s="152">
        <f t="shared" si="13"/>
        <v>160</v>
      </c>
      <c r="M44" s="152"/>
      <c r="N44" s="152">
        <f t="shared" si="13"/>
        <v>714</v>
      </c>
      <c r="O44" s="152"/>
      <c r="P44" s="256">
        <f>SUM(D44+F44+H44+J44+L44+N44)</f>
        <v>1383</v>
      </c>
      <c r="Q44" s="257"/>
      <c r="R44" s="151"/>
    </row>
    <row r="45" spans="1:18" ht="15">
      <c r="A45" s="260" t="s">
        <v>49</v>
      </c>
      <c r="B45" s="261"/>
      <c r="C45" s="261"/>
      <c r="D45" s="153">
        <f>SUM(D12+D13+D14+D15+D16+D5+D7+D6)</f>
        <v>229</v>
      </c>
      <c r="E45" s="153"/>
      <c r="F45" s="153">
        <f t="shared" ref="F45:N45" si="14">SUM(F12+F13+F14+F15+F16+F5+F7+F6)</f>
        <v>356</v>
      </c>
      <c r="G45" s="153"/>
      <c r="H45" s="153">
        <f t="shared" si="14"/>
        <v>182</v>
      </c>
      <c r="I45" s="153"/>
      <c r="J45" s="153">
        <f t="shared" si="14"/>
        <v>221</v>
      </c>
      <c r="K45" s="153"/>
      <c r="L45" s="153">
        <f t="shared" si="14"/>
        <v>270</v>
      </c>
      <c r="M45" s="153"/>
      <c r="N45" s="153">
        <f t="shared" si="14"/>
        <v>714</v>
      </c>
      <c r="O45" s="153"/>
      <c r="P45" s="262">
        <f>SUM(D45+F45+H45+J45+L45+N45)</f>
        <v>1972</v>
      </c>
      <c r="Q45" s="263"/>
      <c r="R45" s="151"/>
    </row>
    <row r="46" spans="1:18">
      <c r="A46" s="154" t="s">
        <v>50</v>
      </c>
      <c r="B46" s="155"/>
      <c r="C46" s="156"/>
      <c r="D46" s="157">
        <f>SUM(D43:D45)</f>
        <v>570</v>
      </c>
      <c r="E46" s="158"/>
      <c r="F46" s="157">
        <f>SUM(F43:F45)</f>
        <v>474</v>
      </c>
      <c r="G46" s="159"/>
      <c r="H46" s="157">
        <f>SUM(H43:H45)</f>
        <v>481</v>
      </c>
      <c r="I46" s="158"/>
      <c r="J46" s="157">
        <f>SUM(J43:J45)</f>
        <v>472</v>
      </c>
      <c r="K46" s="158"/>
      <c r="L46" s="157">
        <f>SUM(L43:L45)</f>
        <v>575</v>
      </c>
      <c r="M46" s="158"/>
      <c r="N46" s="157">
        <f>SUM(N43:N45)</f>
        <v>2142</v>
      </c>
      <c r="O46" s="158"/>
      <c r="P46" s="247">
        <f>SUM(P43:P45)</f>
        <v>4714</v>
      </c>
      <c r="Q46" s="248"/>
      <c r="R46" s="148">
        <f>SUM(D46:N46)</f>
        <v>4714</v>
      </c>
    </row>
    <row r="47" spans="1:18" ht="15">
      <c r="A47" s="160"/>
      <c r="B47" s="161"/>
      <c r="C47" s="161"/>
      <c r="D47" s="249" t="s">
        <v>51</v>
      </c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1"/>
      <c r="P47" s="161"/>
      <c r="Q47" s="161"/>
      <c r="R47" s="151"/>
    </row>
    <row r="48" spans="1:18" ht="15">
      <c r="A48" s="162" t="s">
        <v>52</v>
      </c>
      <c r="B48" s="163"/>
      <c r="C48" s="164"/>
      <c r="D48" s="165"/>
      <c r="E48" s="166"/>
      <c r="F48" s="165"/>
      <c r="G48" s="166"/>
      <c r="H48" s="165"/>
      <c r="I48" s="166"/>
      <c r="J48" s="165">
        <v>25</v>
      </c>
      <c r="K48" s="166"/>
      <c r="L48" s="165">
        <v>17</v>
      </c>
      <c r="M48" s="167"/>
      <c r="N48" s="165"/>
      <c r="O48" s="168"/>
      <c r="P48" s="169">
        <f>SUM(D48+F48+H48+J48+L48+N48)</f>
        <v>42</v>
      </c>
      <c r="Q48" s="170"/>
      <c r="R48" s="151"/>
    </row>
    <row r="49" spans="1:18" ht="15">
      <c r="A49" s="171" t="s">
        <v>53</v>
      </c>
      <c r="B49" s="172"/>
      <c r="C49" s="173"/>
      <c r="D49" s="174"/>
      <c r="E49" s="175"/>
      <c r="F49" s="174"/>
      <c r="G49" s="175"/>
      <c r="H49" s="174"/>
      <c r="I49" s="175"/>
      <c r="J49" s="174">
        <v>29</v>
      </c>
      <c r="K49" s="175"/>
      <c r="L49" s="174"/>
      <c r="M49" s="176"/>
      <c r="N49" s="174"/>
      <c r="O49" s="177"/>
      <c r="P49" s="178">
        <f>SUM(D49+F49+H49+J49+L49+N49)</f>
        <v>29</v>
      </c>
      <c r="Q49" s="179"/>
      <c r="R49" s="151"/>
    </row>
    <row r="50" spans="1:18" ht="15">
      <c r="A50" s="171" t="s">
        <v>54</v>
      </c>
      <c r="B50" s="172"/>
      <c r="C50" s="173"/>
      <c r="D50" s="174"/>
      <c r="E50" s="175"/>
      <c r="F50" s="174"/>
      <c r="G50" s="175"/>
      <c r="H50" s="174">
        <v>178</v>
      </c>
      <c r="I50" s="175"/>
      <c r="J50" s="174"/>
      <c r="K50" s="175"/>
      <c r="L50" s="174"/>
      <c r="M50" s="176"/>
      <c r="N50" s="174"/>
      <c r="O50" s="177"/>
      <c r="P50" s="178">
        <f>SUM(D50+F50+H50+J50+L50+N50)</f>
        <v>178</v>
      </c>
      <c r="Q50" s="179"/>
      <c r="R50" s="151"/>
    </row>
    <row r="51" spans="1:18" ht="15" thickBot="1">
      <c r="A51" s="180" t="s">
        <v>55</v>
      </c>
      <c r="B51" s="181"/>
      <c r="C51" s="182"/>
      <c r="D51" s="183">
        <f>SUM(D48:D50)</f>
        <v>0</v>
      </c>
      <c r="E51" s="183"/>
      <c r="F51" s="183">
        <f>SUM(F48:F50)</f>
        <v>0</v>
      </c>
      <c r="G51" s="183"/>
      <c r="H51" s="183">
        <f>SUM(H48:H50)</f>
        <v>178</v>
      </c>
      <c r="I51" s="183"/>
      <c r="J51" s="183">
        <f>SUM(J48:J50)</f>
        <v>54</v>
      </c>
      <c r="K51" s="183"/>
      <c r="L51" s="183">
        <f>SUM(L48:L50)</f>
        <v>17</v>
      </c>
      <c r="M51" s="183"/>
      <c r="N51" s="183">
        <f>SUM(N48:N50)</f>
        <v>0</v>
      </c>
      <c r="O51" s="184"/>
      <c r="P51" s="185">
        <f>SUM(P48:P50)</f>
        <v>249</v>
      </c>
      <c r="Q51" s="186"/>
      <c r="R51" s="187">
        <f>SUM(D51:O51)</f>
        <v>249</v>
      </c>
    </row>
    <row r="52" spans="1:18" ht="11.25" customHeight="1" thickTop="1">
      <c r="A52" s="188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90"/>
    </row>
  </sheetData>
  <mergeCells count="84">
    <mergeCell ref="C1:O1"/>
    <mergeCell ref="A2:A3"/>
    <mergeCell ref="D2:E2"/>
    <mergeCell ref="F2:G2"/>
    <mergeCell ref="H2:I2"/>
    <mergeCell ref="J2:K2"/>
    <mergeCell ref="L2:M2"/>
    <mergeCell ref="N2:O2"/>
    <mergeCell ref="P2:Q3"/>
    <mergeCell ref="D3:E3"/>
    <mergeCell ref="F3:G3"/>
    <mergeCell ref="H3:I3"/>
    <mergeCell ref="J3:K3"/>
    <mergeCell ref="L3:M3"/>
    <mergeCell ref="N3:O3"/>
    <mergeCell ref="A24:O24"/>
    <mergeCell ref="P24:Q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D35:E35"/>
    <mergeCell ref="F35:G35"/>
    <mergeCell ref="H35:I35"/>
    <mergeCell ref="J35:K35"/>
    <mergeCell ref="L35:M35"/>
    <mergeCell ref="N35:O35"/>
    <mergeCell ref="P35:Q35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P38:Q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46:Q46"/>
    <mergeCell ref="D47:O47"/>
    <mergeCell ref="A42:O42"/>
    <mergeCell ref="A43:C43"/>
    <mergeCell ref="P43:Q43"/>
    <mergeCell ref="A44:C44"/>
    <mergeCell ref="P44:Q44"/>
    <mergeCell ref="A45:C45"/>
    <mergeCell ref="P45:Q45"/>
  </mergeCells>
  <pageMargins left="0.39370078740157483" right="0.39370078740157483" top="0.39370078740157483" bottom="0.39370078740157483" header="0.31496062992125984" footer="0.31496062992125984"/>
  <pageSetup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 sep</vt:lpstr>
      <vt:lpstr>9 sep</vt:lpstr>
      <vt:lpstr>16 sep</vt:lpstr>
      <vt:lpstr>23 sep</vt:lpstr>
      <vt:lpstr>30 sep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2018-10-01T18:28:28Z</cp:lastPrinted>
  <dcterms:created xsi:type="dcterms:W3CDTF">2017-12-18T16:38:34Z</dcterms:created>
  <dcterms:modified xsi:type="dcterms:W3CDTF">2018-10-04T15:11:17Z</dcterms:modified>
</cp:coreProperties>
</file>