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-30" windowWidth="16680" windowHeight="12360" firstSheet="6" activeTab="14"/>
  </bookViews>
  <sheets>
    <sheet name="6-ENE" sheetId="1" r:id="rId1"/>
    <sheet name="13-ENE" sheetId="2" r:id="rId2"/>
    <sheet name="20 ENE" sheetId="3" r:id="rId3"/>
    <sheet name="27 ENE" sheetId="4" r:id="rId4"/>
    <sheet name="31 ENE" sheetId="5" r:id="rId5"/>
    <sheet name="3 FEB" sheetId="6" r:id="rId6"/>
    <sheet name="10-FEB" sheetId="7" r:id="rId7"/>
    <sheet name="17 FEB" sheetId="8" r:id="rId8"/>
    <sheet name="24 FEB" sheetId="9" r:id="rId9"/>
    <sheet name="28 FEB" sheetId="10" r:id="rId10"/>
    <sheet name="3 MAR" sheetId="11" r:id="rId11"/>
    <sheet name="10mar" sheetId="12" r:id="rId12"/>
    <sheet name="17 mar" sheetId="13" r:id="rId13"/>
    <sheet name="24 mar" sheetId="14" r:id="rId14"/>
    <sheet name="31 mar" sheetId="15" r:id="rId15"/>
  </sheets>
  <calcPr calcId="124519"/>
</workbook>
</file>

<file path=xl/calcChain.xml><?xml version="1.0" encoding="utf-8"?>
<calcChain xmlns="http://schemas.openxmlformats.org/spreadsheetml/2006/main">
  <c r="G15" i="14"/>
  <c r="G15" i="13"/>
  <c r="L23" i="12"/>
  <c r="N51" i="15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R30" s="1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Q8" s="1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14"/>
  <c r="L51"/>
  <c r="J51"/>
  <c r="H51"/>
  <c r="F51"/>
  <c r="D51"/>
  <c r="R51" s="1"/>
  <c r="P50"/>
  <c r="P49"/>
  <c r="P48"/>
  <c r="N45"/>
  <c r="L45"/>
  <c r="J45"/>
  <c r="H45"/>
  <c r="F45"/>
  <c r="D45"/>
  <c r="N44"/>
  <c r="L44"/>
  <c r="J44"/>
  <c r="H44"/>
  <c r="F44"/>
  <c r="D44"/>
  <c r="N43"/>
  <c r="N46" s="1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R30" s="1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Q9" s="1"/>
  <c r="P8"/>
  <c r="M8"/>
  <c r="K8"/>
  <c r="I8"/>
  <c r="G8"/>
  <c r="Q8" s="1"/>
  <c r="E8"/>
  <c r="P7"/>
  <c r="M7"/>
  <c r="K7"/>
  <c r="I7"/>
  <c r="G7"/>
  <c r="E7"/>
  <c r="P6"/>
  <c r="M6"/>
  <c r="K6"/>
  <c r="I6"/>
  <c r="G6"/>
  <c r="E6"/>
  <c r="P5"/>
  <c r="M5"/>
  <c r="K5"/>
  <c r="I5"/>
  <c r="I17" s="1"/>
  <c r="I23" s="1"/>
  <c r="G5"/>
  <c r="E5"/>
  <c r="N51" i="13"/>
  <c r="L51"/>
  <c r="J51"/>
  <c r="H51"/>
  <c r="F51"/>
  <c r="D51"/>
  <c r="P50"/>
  <c r="P49"/>
  <c r="P48"/>
  <c r="N45"/>
  <c r="L45"/>
  <c r="J45"/>
  <c r="H45"/>
  <c r="F45"/>
  <c r="D45"/>
  <c r="N44"/>
  <c r="L44"/>
  <c r="J44"/>
  <c r="J46" s="1"/>
  <c r="H44"/>
  <c r="F44"/>
  <c r="D44"/>
  <c r="N43"/>
  <c r="N46" s="1"/>
  <c r="L43"/>
  <c r="J43"/>
  <c r="H43"/>
  <c r="F43"/>
  <c r="D43"/>
  <c r="D46" s="1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R32" s="1"/>
  <c r="Q31"/>
  <c r="P31"/>
  <c r="Q30"/>
  <c r="P30"/>
  <c r="R30" s="1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Q9" s="1"/>
  <c r="P8"/>
  <c r="M8"/>
  <c r="K8"/>
  <c r="I8"/>
  <c r="G8"/>
  <c r="Q8" s="1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12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N46" s="1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I17" s="1"/>
  <c r="I23" s="1"/>
  <c r="G5"/>
  <c r="E5"/>
  <c r="G15" i="8"/>
  <c r="N51" i="11"/>
  <c r="L51"/>
  <c r="J51"/>
  <c r="H51"/>
  <c r="F51"/>
  <c r="D51"/>
  <c r="P50"/>
  <c r="P49"/>
  <c r="P48"/>
  <c r="N45"/>
  <c r="L45"/>
  <c r="J45"/>
  <c r="H45"/>
  <c r="F45"/>
  <c r="D45"/>
  <c r="N44"/>
  <c r="N46" s="1"/>
  <c r="L44"/>
  <c r="J44"/>
  <c r="H44"/>
  <c r="F44"/>
  <c r="D44"/>
  <c r="N43"/>
  <c r="L43"/>
  <c r="J43"/>
  <c r="H43"/>
  <c r="F43"/>
  <c r="D43"/>
  <c r="D46" s="1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R31" s="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Q14" s="1"/>
  <c r="E14"/>
  <c r="P13"/>
  <c r="M13"/>
  <c r="K13"/>
  <c r="I13"/>
  <c r="G13"/>
  <c r="E13"/>
  <c r="P12"/>
  <c r="M12"/>
  <c r="K12"/>
  <c r="I12"/>
  <c r="G12"/>
  <c r="Q12" s="1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Q8" s="1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10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N46" s="1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R30" s="1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Q14" s="1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9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O17"/>
  <c r="O23" s="1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8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7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N46" s="1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I17" s="1"/>
  <c r="I23" s="1"/>
  <c r="G5"/>
  <c r="E5"/>
  <c r="G15" i="4"/>
  <c r="G15" i="2"/>
  <c r="E12"/>
  <c r="N51" i="6"/>
  <c r="L51"/>
  <c r="J51"/>
  <c r="H51"/>
  <c r="F51"/>
  <c r="D51"/>
  <c r="R51" s="1"/>
  <c r="P50"/>
  <c r="P49"/>
  <c r="P48"/>
  <c r="P51" s="1"/>
  <c r="N45"/>
  <c r="L45"/>
  <c r="J45"/>
  <c r="H45"/>
  <c r="F45"/>
  <c r="D45"/>
  <c r="N44"/>
  <c r="L44"/>
  <c r="J44"/>
  <c r="H44"/>
  <c r="F44"/>
  <c r="D44"/>
  <c r="N43"/>
  <c r="N46" s="1"/>
  <c r="L43"/>
  <c r="J43"/>
  <c r="H43"/>
  <c r="H46" s="1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I17" s="1"/>
  <c r="I23" s="1"/>
  <c r="G5"/>
  <c r="E5"/>
  <c r="N51" i="5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L46" s="1"/>
  <c r="J43"/>
  <c r="H43"/>
  <c r="H46" s="1"/>
  <c r="F43"/>
  <c r="D43"/>
  <c r="D46" s="1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R32" s="1"/>
  <c r="Q31"/>
  <c r="P31"/>
  <c r="Q30"/>
  <c r="P30"/>
  <c r="R30" s="1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4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3"/>
  <c r="L51"/>
  <c r="J51"/>
  <c r="H51"/>
  <c r="F51"/>
  <c r="D51"/>
  <c r="R51" s="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R32" s="1"/>
  <c r="Q31"/>
  <c r="P31"/>
  <c r="Q30"/>
  <c r="P30"/>
  <c r="R30" s="1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Q9" s="1"/>
  <c r="P8"/>
  <c r="M8"/>
  <c r="K8"/>
  <c r="I8"/>
  <c r="Q8" s="1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2"/>
  <c r="L51"/>
  <c r="J51"/>
  <c r="H51"/>
  <c r="F51"/>
  <c r="D51"/>
  <c r="R51" s="1"/>
  <c r="P50"/>
  <c r="P49"/>
  <c r="P48"/>
  <c r="P51" s="1"/>
  <c r="N45"/>
  <c r="L45"/>
  <c r="J45"/>
  <c r="H45"/>
  <c r="F45"/>
  <c r="D45"/>
  <c r="N44"/>
  <c r="L44"/>
  <c r="J44"/>
  <c r="H44"/>
  <c r="F44"/>
  <c r="D44"/>
  <c r="N43"/>
  <c r="L43"/>
  <c r="L46" s="1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1"/>
  <c r="L51"/>
  <c r="J51"/>
  <c r="H51"/>
  <c r="F51"/>
  <c r="D51"/>
  <c r="R51" s="1"/>
  <c r="P50"/>
  <c r="P49"/>
  <c r="P48"/>
  <c r="P51" s="1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K17" s="1"/>
  <c r="K23" s="1"/>
  <c r="I5"/>
  <c r="G5"/>
  <c r="E5"/>
  <c r="N46" i="15" l="1"/>
  <c r="R32"/>
  <c r="R26"/>
  <c r="L46"/>
  <c r="M17"/>
  <c r="M23" s="1"/>
  <c r="K17"/>
  <c r="K23" s="1"/>
  <c r="Q9"/>
  <c r="J46"/>
  <c r="Q33"/>
  <c r="H46"/>
  <c r="R28"/>
  <c r="P51"/>
  <c r="R51"/>
  <c r="Q14"/>
  <c r="Q6"/>
  <c r="Q11"/>
  <c r="Q10"/>
  <c r="F46"/>
  <c r="G17"/>
  <c r="G23" s="1"/>
  <c r="Q7"/>
  <c r="P41"/>
  <c r="Q5"/>
  <c r="D46"/>
  <c r="E17"/>
  <c r="E23" s="1"/>
  <c r="Q13"/>
  <c r="Q12"/>
  <c r="P17"/>
  <c r="P23" s="1"/>
  <c r="P45"/>
  <c r="P44"/>
  <c r="R31"/>
  <c r="R32" i="14"/>
  <c r="P51"/>
  <c r="L46"/>
  <c r="M17"/>
  <c r="M23" s="1"/>
  <c r="Q7"/>
  <c r="J46"/>
  <c r="Q11"/>
  <c r="Q14"/>
  <c r="Q13"/>
  <c r="K17"/>
  <c r="K23" s="1"/>
  <c r="Q12"/>
  <c r="R28"/>
  <c r="G17"/>
  <c r="G23" s="1"/>
  <c r="Q6"/>
  <c r="Q5"/>
  <c r="Q10"/>
  <c r="F46"/>
  <c r="P45"/>
  <c r="R41"/>
  <c r="Q33"/>
  <c r="P41"/>
  <c r="P44"/>
  <c r="P43"/>
  <c r="D46"/>
  <c r="P17"/>
  <c r="P23" s="1"/>
  <c r="R31"/>
  <c r="R26"/>
  <c r="L46" i="13"/>
  <c r="Q5"/>
  <c r="M17"/>
  <c r="M23" s="1"/>
  <c r="Q11"/>
  <c r="K17"/>
  <c r="K23" s="1"/>
  <c r="P44"/>
  <c r="Q12"/>
  <c r="I17"/>
  <c r="I23" s="1"/>
  <c r="R31"/>
  <c r="R41"/>
  <c r="Q7"/>
  <c r="Q6"/>
  <c r="Q10"/>
  <c r="P17"/>
  <c r="P23" s="1"/>
  <c r="Q14"/>
  <c r="F46"/>
  <c r="Q13"/>
  <c r="G17"/>
  <c r="G23" s="1"/>
  <c r="P45"/>
  <c r="Q33"/>
  <c r="P43"/>
  <c r="P41"/>
  <c r="R28"/>
  <c r="R26"/>
  <c r="P51"/>
  <c r="R51"/>
  <c r="R32" i="12"/>
  <c r="P51"/>
  <c r="Q6"/>
  <c r="L46"/>
  <c r="Q8"/>
  <c r="K17"/>
  <c r="K23" s="1"/>
  <c r="Q10"/>
  <c r="Q12"/>
  <c r="J46"/>
  <c r="R31"/>
  <c r="H46"/>
  <c r="P41"/>
  <c r="G17"/>
  <c r="G23" s="1"/>
  <c r="F46"/>
  <c r="D46"/>
  <c r="Q14"/>
  <c r="R30"/>
  <c r="R41" i="15"/>
  <c r="P43"/>
  <c r="I17"/>
  <c r="I23" s="1"/>
  <c r="P33"/>
  <c r="R33" s="1"/>
  <c r="H46" i="14"/>
  <c r="E17"/>
  <c r="E23" s="1"/>
  <c r="P33"/>
  <c r="H46" i="13"/>
  <c r="E17"/>
  <c r="E23" s="1"/>
  <c r="P33"/>
  <c r="R51" i="12"/>
  <c r="R26"/>
  <c r="R28"/>
  <c r="Q33"/>
  <c r="Q5"/>
  <c r="Q9"/>
  <c r="Q13"/>
  <c r="Q7"/>
  <c r="Q11"/>
  <c r="P17"/>
  <c r="P23" s="1"/>
  <c r="P43"/>
  <c r="P45"/>
  <c r="M17"/>
  <c r="M23" s="1"/>
  <c r="P44"/>
  <c r="R41"/>
  <c r="E17"/>
  <c r="E23" s="1"/>
  <c r="P33"/>
  <c r="I17" i="11"/>
  <c r="I23" s="1"/>
  <c r="R51"/>
  <c r="Q7"/>
  <c r="Q10"/>
  <c r="G17"/>
  <c r="G23" s="1"/>
  <c r="R30"/>
  <c r="R28" i="10"/>
  <c r="J46"/>
  <c r="R32"/>
  <c r="K17"/>
  <c r="K23" s="1"/>
  <c r="R31"/>
  <c r="M17"/>
  <c r="M23" s="1"/>
  <c r="Q9"/>
  <c r="L46"/>
  <c r="Q8"/>
  <c r="Q12"/>
  <c r="M17" i="11"/>
  <c r="M23" s="1"/>
  <c r="L46"/>
  <c r="R32"/>
  <c r="P17"/>
  <c r="P23" s="1"/>
  <c r="P44"/>
  <c r="Q6"/>
  <c r="Q5"/>
  <c r="Q11"/>
  <c r="K17"/>
  <c r="K23" s="1"/>
  <c r="P43"/>
  <c r="Q9"/>
  <c r="Q13"/>
  <c r="J46"/>
  <c r="P45"/>
  <c r="P41"/>
  <c r="R41"/>
  <c r="Q33"/>
  <c r="R28"/>
  <c r="R26"/>
  <c r="I17" i="10"/>
  <c r="I23" s="1"/>
  <c r="Q10"/>
  <c r="Q6"/>
  <c r="F46"/>
  <c r="Q5"/>
  <c r="Q11"/>
  <c r="Q13"/>
  <c r="G17"/>
  <c r="G23" s="1"/>
  <c r="Q7"/>
  <c r="P45"/>
  <c r="R41"/>
  <c r="Q33"/>
  <c r="R26"/>
  <c r="D46"/>
  <c r="P17"/>
  <c r="P23" s="1"/>
  <c r="P44"/>
  <c r="P43"/>
  <c r="P41"/>
  <c r="P51"/>
  <c r="P51" i="11"/>
  <c r="R51" i="10"/>
  <c r="F46" i="9"/>
  <c r="N46"/>
  <c r="Q9"/>
  <c r="Q10"/>
  <c r="Q8"/>
  <c r="R51"/>
  <c r="P51"/>
  <c r="R30"/>
  <c r="M17"/>
  <c r="M23" s="1"/>
  <c r="L46"/>
  <c r="R28"/>
  <c r="J46"/>
  <c r="K17"/>
  <c r="K23" s="1"/>
  <c r="R32"/>
  <c r="Q5"/>
  <c r="Q11"/>
  <c r="H46"/>
  <c r="Q14"/>
  <c r="Q13"/>
  <c r="I17"/>
  <c r="I23" s="1"/>
  <c r="Q12"/>
  <c r="P43"/>
  <c r="Q7"/>
  <c r="P41"/>
  <c r="Q33"/>
  <c r="R32" i="8"/>
  <c r="Q6" i="9"/>
  <c r="P17"/>
  <c r="P23" s="1"/>
  <c r="D46"/>
  <c r="P45"/>
  <c r="E17"/>
  <c r="E23" s="1"/>
  <c r="R41"/>
  <c r="R31"/>
  <c r="P33"/>
  <c r="R26"/>
  <c r="I17" i="8"/>
  <c r="I23" s="1"/>
  <c r="Q8"/>
  <c r="N46"/>
  <c r="R30"/>
  <c r="R28"/>
  <c r="L46"/>
  <c r="M17"/>
  <c r="M23" s="1"/>
  <c r="Q14"/>
  <c r="Q11"/>
  <c r="Q10"/>
  <c r="Q12"/>
  <c r="K17"/>
  <c r="K23" s="1"/>
  <c r="J46"/>
  <c r="H46"/>
  <c r="Q13"/>
  <c r="R26"/>
  <c r="Q6"/>
  <c r="Q5"/>
  <c r="P45"/>
  <c r="Q9"/>
  <c r="G17"/>
  <c r="G23" s="1"/>
  <c r="F46"/>
  <c r="R41"/>
  <c r="Q33"/>
  <c r="P44"/>
  <c r="P17"/>
  <c r="P23" s="1"/>
  <c r="Q7"/>
  <c r="P41"/>
  <c r="R31"/>
  <c r="P51"/>
  <c r="R51"/>
  <c r="R32" i="7"/>
  <c r="R30"/>
  <c r="Q33"/>
  <c r="L46"/>
  <c r="R51"/>
  <c r="P51"/>
  <c r="Q14"/>
  <c r="J46"/>
  <c r="K17"/>
  <c r="K23" s="1"/>
  <c r="F46"/>
  <c r="Q6"/>
  <c r="G17"/>
  <c r="G23" s="1"/>
  <c r="Q10"/>
  <c r="D46"/>
  <c r="P17"/>
  <c r="P23" s="1"/>
  <c r="R31"/>
  <c r="R28"/>
  <c r="H46" i="11"/>
  <c r="F46"/>
  <c r="E17"/>
  <c r="E23" s="1"/>
  <c r="P33"/>
  <c r="H46" i="10"/>
  <c r="E17"/>
  <c r="E23" s="1"/>
  <c r="P33"/>
  <c r="G17" i="9"/>
  <c r="G23" s="1"/>
  <c r="P44"/>
  <c r="P43" i="8"/>
  <c r="E17"/>
  <c r="E23" s="1"/>
  <c r="P33"/>
  <c r="D46"/>
  <c r="R41" i="7"/>
  <c r="P41"/>
  <c r="R26"/>
  <c r="M17"/>
  <c r="M23" s="1"/>
  <c r="Q8"/>
  <c r="Q12"/>
  <c r="Q5"/>
  <c r="Q9"/>
  <c r="Q13"/>
  <c r="P43"/>
  <c r="Q7"/>
  <c r="Q11"/>
  <c r="P44"/>
  <c r="P45"/>
  <c r="H46"/>
  <c r="E17"/>
  <c r="E23" s="1"/>
  <c r="P33"/>
  <c r="K17" i="5"/>
  <c r="K23" s="1"/>
  <c r="M17"/>
  <c r="M23" s="1"/>
  <c r="J46"/>
  <c r="Q5"/>
  <c r="E17"/>
  <c r="E23" s="1"/>
  <c r="Q9"/>
  <c r="Q10"/>
  <c r="Q13"/>
  <c r="Q14"/>
  <c r="G17"/>
  <c r="G23" s="1"/>
  <c r="F46"/>
  <c r="N46"/>
  <c r="Q8" i="6"/>
  <c r="L46"/>
  <c r="M17"/>
  <c r="M23" s="1"/>
  <c r="K17"/>
  <c r="K23" s="1"/>
  <c r="J46"/>
  <c r="Q11" i="5"/>
  <c r="Q7"/>
  <c r="P41"/>
  <c r="R31"/>
  <c r="R28"/>
  <c r="Q6" i="6"/>
  <c r="Q10"/>
  <c r="Q11"/>
  <c r="Q9"/>
  <c r="Q13"/>
  <c r="Q14"/>
  <c r="R26" i="5"/>
  <c r="Q33"/>
  <c r="Q8"/>
  <c r="Q12"/>
  <c r="P44"/>
  <c r="P17"/>
  <c r="P23" s="1"/>
  <c r="P45"/>
  <c r="F46" i="6"/>
  <c r="G17"/>
  <c r="G23" s="1"/>
  <c r="Q7"/>
  <c r="P41"/>
  <c r="P17"/>
  <c r="P23" s="1"/>
  <c r="D46"/>
  <c r="P44"/>
  <c r="E17"/>
  <c r="E23" s="1"/>
  <c r="Q12"/>
  <c r="R32"/>
  <c r="R31"/>
  <c r="P33"/>
  <c r="P45"/>
  <c r="R30"/>
  <c r="R28"/>
  <c r="R26"/>
  <c r="Q33"/>
  <c r="Q11" i="4"/>
  <c r="Q10"/>
  <c r="I17" i="3"/>
  <c r="I23" s="1"/>
  <c r="Q10"/>
  <c r="Q11"/>
  <c r="Q14"/>
  <c r="N46"/>
  <c r="M17" i="2"/>
  <c r="M23" s="1"/>
  <c r="N46"/>
  <c r="K17"/>
  <c r="K23" s="1"/>
  <c r="F46" i="1"/>
  <c r="N46"/>
  <c r="G17"/>
  <c r="G23" s="1"/>
  <c r="P51" i="5"/>
  <c r="R51"/>
  <c r="N46" i="4"/>
  <c r="R32"/>
  <c r="R30"/>
  <c r="R26"/>
  <c r="R51"/>
  <c r="P51"/>
  <c r="L46"/>
  <c r="Q9"/>
  <c r="Q8"/>
  <c r="M17"/>
  <c r="M23" s="1"/>
  <c r="K17"/>
  <c r="K23" s="1"/>
  <c r="J46"/>
  <c r="Q12"/>
  <c r="Q14"/>
  <c r="H46"/>
  <c r="Q7"/>
  <c r="G17"/>
  <c r="G23" s="1"/>
  <c r="Q6"/>
  <c r="F46"/>
  <c r="P41"/>
  <c r="Q33"/>
  <c r="Q5"/>
  <c r="E17"/>
  <c r="E23" s="1"/>
  <c r="P17"/>
  <c r="P23" s="1"/>
  <c r="Q13"/>
  <c r="P45"/>
  <c r="D46"/>
  <c r="P44"/>
  <c r="R31"/>
  <c r="R28"/>
  <c r="P51" i="3"/>
  <c r="L46"/>
  <c r="M17"/>
  <c r="M23" s="1"/>
  <c r="Q33"/>
  <c r="Q6"/>
  <c r="J46"/>
  <c r="K17"/>
  <c r="K23" s="1"/>
  <c r="P44"/>
  <c r="Q5"/>
  <c r="R41"/>
  <c r="P45"/>
  <c r="F46"/>
  <c r="Q13"/>
  <c r="G17"/>
  <c r="G23" s="1"/>
  <c r="Q12"/>
  <c r="R28"/>
  <c r="P41"/>
  <c r="Q7"/>
  <c r="P43"/>
  <c r="P17"/>
  <c r="P23" s="1"/>
  <c r="R31"/>
  <c r="R26"/>
  <c r="R32" i="2"/>
  <c r="R30"/>
  <c r="Q10"/>
  <c r="Q14"/>
  <c r="F46"/>
  <c r="Q8"/>
  <c r="J46"/>
  <c r="Q9"/>
  <c r="Q11"/>
  <c r="R28"/>
  <c r="I17"/>
  <c r="I23" s="1"/>
  <c r="Q5"/>
  <c r="H46"/>
  <c r="Q6"/>
  <c r="Q13"/>
  <c r="Q12"/>
  <c r="G17"/>
  <c r="G23" s="1"/>
  <c r="Q7"/>
  <c r="P43"/>
  <c r="P45"/>
  <c r="P41"/>
  <c r="Q33"/>
  <c r="R31"/>
  <c r="P44"/>
  <c r="P17"/>
  <c r="P23" s="1"/>
  <c r="D46"/>
  <c r="R26"/>
  <c r="P33"/>
  <c r="L46" i="1"/>
  <c r="M17"/>
  <c r="M23" s="1"/>
  <c r="J46"/>
  <c r="I17"/>
  <c r="I23" s="1"/>
  <c r="H46"/>
  <c r="P41"/>
  <c r="R32"/>
  <c r="Q33"/>
  <c r="R26"/>
  <c r="Q7"/>
  <c r="Q11"/>
  <c r="Q12"/>
  <c r="P43"/>
  <c r="Q10"/>
  <c r="Q14"/>
  <c r="P17"/>
  <c r="P23" s="1"/>
  <c r="P44"/>
  <c r="R31"/>
  <c r="R28"/>
  <c r="R41" i="6"/>
  <c r="Q5"/>
  <c r="P43"/>
  <c r="Q6" i="5"/>
  <c r="R41"/>
  <c r="P43"/>
  <c r="I17"/>
  <c r="I23" s="1"/>
  <c r="P33"/>
  <c r="R41" i="4"/>
  <c r="P43"/>
  <c r="I17"/>
  <c r="I23" s="1"/>
  <c r="P33"/>
  <c r="H46" i="3"/>
  <c r="E17"/>
  <c r="E23" s="1"/>
  <c r="P33"/>
  <c r="D46"/>
  <c r="R41" i="2"/>
  <c r="E17"/>
  <c r="E23" s="1"/>
  <c r="R30" i="1"/>
  <c r="Q5"/>
  <c r="E17"/>
  <c r="E23" s="1"/>
  <c r="Q9"/>
  <c r="Q13"/>
  <c r="P45"/>
  <c r="D46"/>
  <c r="Q6"/>
  <c r="R41"/>
  <c r="Q8"/>
  <c r="P33"/>
  <c r="R33" s="1"/>
  <c r="R46" i="15" l="1"/>
  <c r="Q17"/>
  <c r="Q23" s="1"/>
  <c r="P46"/>
  <c r="R33" i="14"/>
  <c r="Q17"/>
  <c r="Q23" s="1"/>
  <c r="P46"/>
  <c r="R46"/>
  <c r="R33" i="13"/>
  <c r="R46"/>
  <c r="P46"/>
  <c r="Q17"/>
  <c r="Q23" s="1"/>
  <c r="R46" i="12"/>
  <c r="Q17"/>
  <c r="Q23" s="1"/>
  <c r="R33"/>
  <c r="P46"/>
  <c r="Q17" i="10"/>
  <c r="Q23" s="1"/>
  <c r="R33" i="11"/>
  <c r="P46"/>
  <c r="Q17"/>
  <c r="Q23" s="1"/>
  <c r="R46"/>
  <c r="R33" i="10"/>
  <c r="R46"/>
  <c r="P46"/>
  <c r="R33" i="9"/>
  <c r="R46"/>
  <c r="Q17"/>
  <c r="Q23" s="1"/>
  <c r="P46"/>
  <c r="R33" i="8"/>
  <c r="Q17"/>
  <c r="Q23" s="1"/>
  <c r="R46"/>
  <c r="P46"/>
  <c r="R33" i="7"/>
  <c r="R46"/>
  <c r="P46"/>
  <c r="Q17"/>
  <c r="Q23" s="1"/>
  <c r="Q17" i="5"/>
  <c r="Q23" s="1"/>
  <c r="R46"/>
  <c r="Q17" i="6"/>
  <c r="Q23" s="1"/>
  <c r="R33" i="5"/>
  <c r="P46"/>
  <c r="R46" i="6"/>
  <c r="P46"/>
  <c r="R33"/>
  <c r="R33" i="3"/>
  <c r="R46" i="4"/>
  <c r="Q17"/>
  <c r="Q23" s="1"/>
  <c r="R33"/>
  <c r="P46"/>
  <c r="P46" i="3"/>
  <c r="Q17"/>
  <c r="Q23" s="1"/>
  <c r="R46"/>
  <c r="R33" i="2"/>
  <c r="R46"/>
  <c r="P46"/>
  <c r="Q17"/>
  <c r="Q23" s="1"/>
  <c r="R46" i="1"/>
  <c r="P46"/>
  <c r="Q17"/>
  <c r="Q23" s="1"/>
</calcChain>
</file>

<file path=xl/comments1.xml><?xml version="1.0" encoding="utf-8"?>
<comments xmlns="http://schemas.openxmlformats.org/spreadsheetml/2006/main">
  <authors>
    <author>x</author>
  </authors>
  <commentList>
    <comment ref="F35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Dinamarca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Pensilvania, Chicago y Hawaii</t>
        </r>
      </text>
    </comment>
  </commentList>
</comments>
</file>

<file path=xl/comments10.xml><?xml version="1.0" encoding="utf-8"?>
<comments xmlns="http://schemas.openxmlformats.org/spreadsheetml/2006/main">
  <authors>
    <author>x</author>
  </authors>
  <commentList>
    <comment ref="F49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Toma de Protesta Colegio de Abogados 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Satat Mater; Coro y orquesta Mtro Ángel García</t>
        </r>
      </text>
    </comment>
  </commentList>
</comments>
</file>

<file path=xl/comments11.xml><?xml version="1.0" encoding="utf-8"?>
<comments xmlns="http://schemas.openxmlformats.org/spreadsheetml/2006/main">
  <authors>
    <author>x</author>
  </authors>
  <commentList>
    <comment ref="J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arte y recrearte en viernes 26
Taloler Pintando la figura humana  11</t>
        </r>
      </text>
    </commen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Dibujando figura humana      14
Taller de Guitarra  multinivel     11</t>
        </r>
      </text>
    </comment>
  </commentList>
</comments>
</file>

<file path=xl/comments12.xml><?xml version="1.0" encoding="utf-8"?>
<comments xmlns="http://schemas.openxmlformats.org/spreadsheetml/2006/main">
  <authors>
    <author>x</author>
  </authors>
  <commentLis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Dibujando….13
Taller Guitarra……..13</t>
        </r>
      </text>
    </comment>
    <comment ref="N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Tallee bordado</t>
        </r>
      </text>
    </comment>
    <comment ref="H49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Conmemoración aniversario muerte de Abraham González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Hablemos de la equidad de género…¿Qué significa en realidad?
Lic. Graciela Ramos</t>
        </r>
      </text>
    </comment>
  </commentList>
</comments>
</file>

<file path=xl/comments13.xml><?xml version="1.0" encoding="utf-8"?>
<comments xmlns="http://schemas.openxmlformats.org/spreadsheetml/2006/main">
  <authors>
    <author>x</author>
  </authors>
  <commentLis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Talleres:
Dibujando ….  13
Guitarra……     12</t>
        </r>
      </text>
    </comment>
    <comment ref="N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dominical Moldeado de plastilina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Inauguración Exposición Casa deCristal</t>
        </r>
      </text>
    </comment>
  </commentList>
</comments>
</file>

<file path=xl/comments14.xml><?xml version="1.0" encoding="utf-8"?>
<comments xmlns="http://schemas.openxmlformats.org/spreadsheetml/2006/main">
  <authors>
    <author>x</author>
  </authors>
  <commentList>
    <comment ref="F35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Rep. Checa</t>
        </r>
      </text>
    </commen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Dibujando… 16
 Guitarra Multi…..  11</t>
        </r>
      </text>
    </comment>
    <comment ref="N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pintura al carboncillo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Festival de Poesía Chihuahua 2019
Colectivo Voces y Letras
Conferencia y Música
</t>
        </r>
      </text>
    </comment>
  </commentList>
</comments>
</file>

<file path=xl/comments15.xml><?xml version="1.0" encoding="utf-8"?>
<comments xmlns="http://schemas.openxmlformats.org/spreadsheetml/2006/main">
  <authors>
    <author>x</author>
  </authors>
  <commentList>
    <comment ref="F35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Francia</t>
        </r>
      </text>
    </commen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Dibujando…  16
Taller Guitarra……  10</t>
        </r>
      </text>
    </comment>
    <comment ref="N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yoga</t>
        </r>
      </text>
    </comment>
    <comment ref="D49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Conferencia ANSPAC acercamiento a la cultura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Concierto a cuatro manos.</t>
        </r>
      </text>
    </comment>
  </commentList>
</comments>
</file>

<file path=xl/comments2.xml><?xml version="1.0" encoding="utf-8"?>
<comments xmlns="http://schemas.openxmlformats.org/spreadsheetml/2006/main">
  <authors>
    <author>x</author>
  </authors>
  <commentLis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Música de Todos los Tiempos Grupo Armonía</t>
        </r>
      </text>
    </comment>
  </commentList>
</comments>
</file>

<file path=xl/comments3.xml><?xml version="1.0" encoding="utf-8"?>
<comments xmlns="http://schemas.openxmlformats.org/spreadsheetml/2006/main">
  <authors>
    <author>x</author>
  </authors>
  <commentLis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Libro Los Paquimeses del Dr. Arturo Guevara</t>
        </r>
      </text>
    </comment>
  </commentList>
</comments>
</file>

<file path=xl/comments4.xml><?xml version="1.0" encoding="utf-8"?>
<comments xmlns="http://schemas.openxmlformats.org/spreadsheetml/2006/main">
  <authors>
    <author>x</author>
  </authors>
  <commentList>
    <comment ref="L35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Australia</t>
        </r>
      </text>
    </comment>
    <comment ref="H4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RALLY</t>
        </r>
      </text>
    </comment>
    <comment ref="J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ARTE Y RECREARTE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Proyección Documental
El Antifáz: Adiós el Alma - la despedida
Dr. Claus Deimel</t>
        </r>
      </text>
    </comment>
  </commentList>
</comments>
</file>

<file path=xl/comments5.xml><?xml version="1.0" encoding="utf-8"?>
<comments xmlns="http://schemas.openxmlformats.org/spreadsheetml/2006/main">
  <authors>
    <author>x</author>
  </authors>
  <commentList>
    <comment ref="F35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Alemania
Salvador</t>
        </r>
      </text>
    </commen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de guitarra multinivel
2 de feb al 6 de abr.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Noche de Año Nuevo
Camerata Instrumental
CEM  Melody Gaytán</t>
        </r>
      </text>
    </comment>
  </commentList>
</comments>
</file>

<file path=xl/comments6.xml><?xml version="1.0" encoding="utf-8"?>
<comments xmlns="http://schemas.openxmlformats.org/spreadsheetml/2006/main">
  <authors>
    <author>x</author>
  </authors>
  <commentLis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Guitarra multinivel para principiantes sábados de 2 a 6 del 2 de febrero al 6 de abril</t>
        </r>
      </text>
    </comment>
  </commentList>
</comments>
</file>

<file path=xl/comments7.xml><?xml version="1.0" encoding="utf-8"?>
<comments xmlns="http://schemas.openxmlformats.org/spreadsheetml/2006/main">
  <authors>
    <author>x</author>
  </authors>
  <commentLis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Dibujando fh    17
Taller guitarra           20</t>
        </r>
      </text>
    </comment>
    <comment ref="H49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Desayuno a la Cultura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Tango</t>
        </r>
      </text>
    </comment>
  </commentList>
</comments>
</file>

<file path=xl/comments8.xml><?xml version="1.0" encoding="utf-8"?>
<comments xmlns="http://schemas.openxmlformats.org/spreadsheetml/2006/main">
  <authors>
    <author>x</author>
  </authors>
  <commentList>
    <comment ref="D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Pintando la figura humana 10 de  (15)</t>
        </r>
      </text>
    </commen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guitarra   19 (22)
Taller Dibujando   10 (17)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Exposición: Tres Generaci ones. Fotografía que pidió ser tomada</t>
        </r>
      </text>
    </comment>
  </commentList>
</comments>
</file>

<file path=xl/comments9.xml><?xml version="1.0" encoding="utf-8"?>
<comments xmlns="http://schemas.openxmlformats.org/spreadsheetml/2006/main">
  <authors>
    <author>x</author>
  </authors>
  <commentList>
    <comment ref="D35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japon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jAPÓN</t>
        </r>
      </text>
    </comment>
    <comment ref="L35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AUSTRALIA</t>
        </r>
      </text>
    </comment>
    <comment ref="L48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Taller Guitarra    11 y Dibujo   14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Ensamble vocal María Bonita</t>
        </r>
      </text>
    </comment>
  </commentList>
</comments>
</file>

<file path=xl/sharedStrings.xml><?xml version="1.0" encoding="utf-8"?>
<sst xmlns="http://schemas.openxmlformats.org/spreadsheetml/2006/main" count="1425" uniqueCount="67">
  <si>
    <t xml:space="preserve">DESGLOCE DE INGRESOS POR VISITAS A MUSEOGRAFÍA </t>
  </si>
  <si>
    <t>INFORME DIARIO</t>
  </si>
  <si>
    <t>Total por semana</t>
  </si>
  <si>
    <t>lunes</t>
  </si>
  <si>
    <t>miércoles</t>
  </si>
  <si>
    <t>jueves</t>
  </si>
  <si>
    <t>viernes</t>
  </si>
  <si>
    <t>sábado</t>
  </si>
  <si>
    <t>domingo</t>
  </si>
  <si>
    <t>visitas</t>
  </si>
  <si>
    <t xml:space="preserve">importe </t>
  </si>
  <si>
    <t>Visitas</t>
  </si>
  <si>
    <t>importe</t>
  </si>
  <si>
    <t>General            *</t>
  </si>
  <si>
    <t>$</t>
  </si>
  <si>
    <t>General con descuento</t>
  </si>
  <si>
    <t>FECHAC</t>
  </si>
  <si>
    <t>Exp. Patrimonial</t>
  </si>
  <si>
    <t>Exp- Temporal</t>
  </si>
  <si>
    <t>Museo de Sitio</t>
  </si>
  <si>
    <t>Paquete familiar   *  (5 pnas)</t>
  </si>
  <si>
    <t>(10)</t>
  </si>
  <si>
    <t>Gratis</t>
  </si>
  <si>
    <t>Gratis Domingo.</t>
  </si>
  <si>
    <t>TOTAL  BOLETAJE</t>
  </si>
  <si>
    <t>Ingresos por Talleres</t>
  </si>
  <si>
    <t>Ingresos por Libros</t>
  </si>
  <si>
    <t>Ingresos por eventos</t>
  </si>
  <si>
    <t>Ingresos Museo en Noche</t>
  </si>
  <si>
    <t>Ingresos por Fotografías</t>
  </si>
  <si>
    <t xml:space="preserve"> INGRESOS TOTALES</t>
  </si>
  <si>
    <t>DESGLOCE DE VISITANTES A MUSEOGRAFÍA</t>
  </si>
  <si>
    <t>Totales</t>
  </si>
  <si>
    <t>GT</t>
  </si>
  <si>
    <t>gratis</t>
  </si>
  <si>
    <t>NIÑOS                   (de 4 a 6 años)</t>
  </si>
  <si>
    <t>PRIMARIA              (6 A 12 años )</t>
  </si>
  <si>
    <t>SECUNDARIA      (13 A 15 años)</t>
  </si>
  <si>
    <t>BACHILLERATO  (16 A 18 años)</t>
  </si>
  <si>
    <t>PROFESIONAL    (18 A 25 años)</t>
  </si>
  <si>
    <t>ADULTOS             (26 A 60 años)</t>
  </si>
  <si>
    <t>ADULTOS MAYORES (INAPAM)</t>
  </si>
  <si>
    <t>CAPACIDADES DIFERENTES</t>
  </si>
  <si>
    <t>EXTRANJEROS</t>
  </si>
  <si>
    <t>MAESTROS</t>
  </si>
  <si>
    <t>RARÁMURIS</t>
  </si>
  <si>
    <t>GUIAS</t>
  </si>
  <si>
    <t>LUCES EN LAS SOMBRAS</t>
  </si>
  <si>
    <t>FRECUENCIA DE VISITAS A EXPOSICIONES</t>
  </si>
  <si>
    <t xml:space="preserve">EXPO PATRIMONIAL </t>
  </si>
  <si>
    <t>EXPO TEMPORAL</t>
  </si>
  <si>
    <t>MUSEO DE SITIO</t>
  </si>
  <si>
    <t>TOTALES</t>
  </si>
  <si>
    <t>ASISTENCIA A EVENTOS CULTURALES</t>
  </si>
  <si>
    <t>Talleres</t>
  </si>
  <si>
    <t>Eventos CCh</t>
  </si>
  <si>
    <t>Jueves de puertas abiertas</t>
  </si>
  <si>
    <t>Total eventos</t>
  </si>
  <si>
    <t>(23)</t>
  </si>
  <si>
    <t>(0)</t>
  </si>
  <si>
    <t>(6)</t>
  </si>
  <si>
    <t>(1)</t>
  </si>
  <si>
    <t>(5)</t>
  </si>
  <si>
    <t>(4)</t>
  </si>
  <si>
    <t>(9)</t>
  </si>
  <si>
    <t>(18)</t>
  </si>
  <si>
    <t>(20)</t>
  </si>
</sst>
</file>

<file path=xl/styles.xml><?xml version="1.0" encoding="utf-8"?>
<styleSheet xmlns="http://schemas.openxmlformats.org/spreadsheetml/2006/main">
  <numFmts count="3">
    <numFmt numFmtId="164" formatCode="[$-C0A]d\-mmm\-yy;@"/>
    <numFmt numFmtId="165" formatCode="#,##0.00\ _€"/>
    <numFmt numFmtId="166" formatCode="#,##0\ _€"/>
  </numFmts>
  <fonts count="30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8"/>
      <color indexed="6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7" fillId="0" borderId="7" xfId="0" applyFont="1" applyBorder="1" applyAlignment="1">
      <alignment horizontal="center"/>
    </xf>
    <xf numFmtId="165" fontId="7" fillId="0" borderId="7" xfId="0" applyNumberFormat="1" applyFont="1" applyBorder="1" applyAlignment="1"/>
    <xf numFmtId="0" fontId="2" fillId="0" borderId="10" xfId="0" applyFont="1" applyBorder="1"/>
    <xf numFmtId="0" fontId="10" fillId="0" borderId="11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8" fillId="0" borderId="11" xfId="0" applyFont="1" applyFill="1" applyBorder="1"/>
    <xf numFmtId="0" fontId="12" fillId="0" borderId="7" xfId="0" applyFont="1" applyBorder="1"/>
    <xf numFmtId="165" fontId="11" fillId="0" borderId="7" xfId="0" applyNumberFormat="1" applyFont="1" applyBorder="1" applyAlignment="1"/>
    <xf numFmtId="1" fontId="13" fillId="0" borderId="13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right"/>
    </xf>
    <xf numFmtId="2" fontId="13" fillId="0" borderId="13" xfId="0" applyNumberFormat="1" applyFont="1" applyBorder="1" applyAlignment="1">
      <alignment horizontal="right"/>
    </xf>
    <xf numFmtId="0" fontId="2" fillId="0" borderId="14" xfId="0" applyFont="1" applyBorder="1"/>
    <xf numFmtId="1" fontId="13" fillId="0" borderId="15" xfId="0" applyNumberFormat="1" applyFont="1" applyBorder="1" applyAlignment="1">
      <alignment horizontal="center"/>
    </xf>
    <xf numFmtId="165" fontId="13" fillId="0" borderId="16" xfId="0" applyNumberFormat="1" applyFont="1" applyBorder="1" applyAlignment="1">
      <alignment horizontal="right"/>
    </xf>
    <xf numFmtId="1" fontId="13" fillId="0" borderId="7" xfId="0" applyNumberFormat="1" applyFont="1" applyBorder="1" applyAlignment="1">
      <alignment horizontal="center"/>
    </xf>
    <xf numFmtId="0" fontId="14" fillId="0" borderId="14" xfId="0" applyFont="1" applyBorder="1"/>
    <xf numFmtId="1" fontId="13" fillId="0" borderId="6" xfId="0" applyNumberFormat="1" applyFont="1" applyBorder="1" applyAlignment="1">
      <alignment horizontal="center"/>
    </xf>
    <xf numFmtId="0" fontId="5" fillId="0" borderId="11" xfId="0" applyFont="1" applyFill="1" applyBorder="1"/>
    <xf numFmtId="0" fontId="10" fillId="0" borderId="7" xfId="0" applyFont="1" applyBorder="1"/>
    <xf numFmtId="165" fontId="6" fillId="0" borderId="7" xfId="0" applyNumberFormat="1" applyFont="1" applyBorder="1" applyAlignment="1"/>
    <xf numFmtId="1" fontId="15" fillId="0" borderId="7" xfId="0" applyNumberFormat="1" applyFont="1" applyBorder="1" applyAlignment="1">
      <alignment horizontal="center"/>
    </xf>
    <xf numFmtId="165" fontId="15" fillId="0" borderId="13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16" fillId="0" borderId="14" xfId="0" applyFont="1" applyBorder="1"/>
    <xf numFmtId="1" fontId="15" fillId="0" borderId="6" xfId="0" applyNumberFormat="1" applyFont="1" applyBorder="1" applyAlignment="1">
      <alignment horizontal="center"/>
    </xf>
    <xf numFmtId="165" fontId="15" fillId="0" borderId="16" xfId="0" applyNumberFormat="1" applyFont="1" applyBorder="1" applyAlignment="1">
      <alignment horizontal="right"/>
    </xf>
    <xf numFmtId="0" fontId="16" fillId="0" borderId="10" xfId="0" applyFont="1" applyBorder="1"/>
    <xf numFmtId="0" fontId="16" fillId="0" borderId="0" xfId="0" applyFont="1"/>
    <xf numFmtId="1" fontId="13" fillId="0" borderId="11" xfId="0" applyNumberFormat="1" applyFont="1" applyBorder="1" applyAlignment="1">
      <alignment horizontal="center"/>
    </xf>
    <xf numFmtId="165" fontId="13" fillId="0" borderId="17" xfId="0" applyNumberFormat="1" applyFont="1" applyBorder="1" applyAlignment="1">
      <alignment horizontal="right"/>
    </xf>
    <xf numFmtId="0" fontId="8" fillId="3" borderId="11" xfId="0" applyFont="1" applyFill="1" applyBorder="1"/>
    <xf numFmtId="0" fontId="12" fillId="3" borderId="7" xfId="0" applyFont="1" applyFill="1" applyBorder="1"/>
    <xf numFmtId="165" fontId="11" fillId="3" borderId="7" xfId="0" applyNumberFormat="1" applyFont="1" applyFill="1" applyBorder="1" applyAlignment="1"/>
    <xf numFmtId="1" fontId="13" fillId="3" borderId="7" xfId="0" applyNumberFormat="1" applyFont="1" applyFill="1" applyBorder="1" applyAlignment="1">
      <alignment horizontal="center"/>
    </xf>
    <xf numFmtId="165" fontId="13" fillId="3" borderId="13" xfId="0" applyNumberFormat="1" applyFont="1" applyFill="1" applyBorder="1" applyAlignment="1">
      <alignment horizontal="right"/>
    </xf>
    <xf numFmtId="2" fontId="13" fillId="3" borderId="13" xfId="0" applyNumberFormat="1" applyFont="1" applyFill="1" applyBorder="1" applyAlignment="1">
      <alignment horizontal="right"/>
    </xf>
    <xf numFmtId="0" fontId="2" fillId="3" borderId="14" xfId="0" applyFont="1" applyFill="1" applyBorder="1"/>
    <xf numFmtId="1" fontId="13" fillId="3" borderId="11" xfId="0" applyNumberFormat="1" applyFont="1" applyFill="1" applyBorder="1" applyAlignment="1">
      <alignment horizontal="center"/>
    </xf>
    <xf numFmtId="165" fontId="13" fillId="3" borderId="17" xfId="0" applyNumberFormat="1" applyFont="1" applyFill="1" applyBorder="1" applyAlignment="1">
      <alignment horizontal="right"/>
    </xf>
    <xf numFmtId="165" fontId="11" fillId="3" borderId="7" xfId="0" applyNumberFormat="1" applyFont="1" applyFill="1" applyBorder="1" applyAlignment="1">
      <alignment horizontal="right"/>
    </xf>
    <xf numFmtId="165" fontId="11" fillId="0" borderId="7" xfId="0" applyNumberFormat="1" applyFont="1" applyBorder="1" applyAlignment="1">
      <alignment horizontal="right"/>
    </xf>
    <xf numFmtId="165" fontId="13" fillId="0" borderId="7" xfId="0" applyNumberFormat="1" applyFont="1" applyBorder="1" applyAlignment="1">
      <alignment horizontal="right"/>
    </xf>
    <xf numFmtId="166" fontId="13" fillId="0" borderId="7" xfId="0" applyNumberFormat="1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0" fontId="12" fillId="0" borderId="7" xfId="0" applyFont="1" applyFill="1" applyBorder="1"/>
    <xf numFmtId="165" fontId="11" fillId="0" borderId="7" xfId="0" applyNumberFormat="1" applyFont="1" applyFill="1" applyBorder="1" applyAlignment="1"/>
    <xf numFmtId="1" fontId="13" fillId="0" borderId="18" xfId="0" applyNumberFormat="1" applyFont="1" applyFill="1" applyBorder="1" applyAlignment="1">
      <alignment horizontal="center"/>
    </xf>
    <xf numFmtId="165" fontId="13" fillId="0" borderId="18" xfId="0" applyNumberFormat="1" applyFont="1" applyFill="1" applyBorder="1" applyAlignment="1">
      <alignment horizontal="right"/>
    </xf>
    <xf numFmtId="2" fontId="13" fillId="0" borderId="18" xfId="0" applyNumberFormat="1" applyFont="1" applyFill="1" applyBorder="1" applyAlignment="1">
      <alignment horizontal="right"/>
    </xf>
    <xf numFmtId="1" fontId="13" fillId="0" borderId="19" xfId="0" applyNumberFormat="1" applyFont="1" applyFill="1" applyBorder="1" applyAlignment="1">
      <alignment horizontal="center"/>
    </xf>
    <xf numFmtId="0" fontId="8" fillId="0" borderId="19" xfId="0" applyFont="1" applyFill="1" applyBorder="1"/>
    <xf numFmtId="0" fontId="17" fillId="0" borderId="18" xfId="0" applyFont="1" applyBorder="1"/>
    <xf numFmtId="1" fontId="2" fillId="0" borderId="18" xfId="0" applyNumberFormat="1" applyFont="1" applyBorder="1"/>
    <xf numFmtId="165" fontId="13" fillId="0" borderId="18" xfId="0" applyNumberFormat="1" applyFont="1" applyBorder="1" applyAlignment="1">
      <alignment horizontal="right"/>
    </xf>
    <xf numFmtId="0" fontId="2" fillId="0" borderId="18" xfId="0" applyFont="1" applyBorder="1"/>
    <xf numFmtId="1" fontId="2" fillId="0" borderId="18" xfId="0" applyNumberFormat="1" applyFont="1" applyBorder="1" applyAlignment="1">
      <alignment horizontal="center"/>
    </xf>
    <xf numFmtId="0" fontId="2" fillId="0" borderId="20" xfId="0" applyFont="1" applyBorder="1"/>
    <xf numFmtId="165" fontId="13" fillId="0" borderId="21" xfId="0" applyNumberFormat="1" applyFont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17" fillId="0" borderId="23" xfId="0" applyFont="1" applyBorder="1"/>
    <xf numFmtId="1" fontId="18" fillId="0" borderId="23" xfId="0" applyNumberFormat="1" applyFont="1" applyBorder="1"/>
    <xf numFmtId="165" fontId="15" fillId="0" borderId="23" xfId="0" applyNumberFormat="1" applyFont="1" applyBorder="1" applyAlignment="1">
      <alignment horizontal="right"/>
    </xf>
    <xf numFmtId="1" fontId="15" fillId="0" borderId="23" xfId="0" applyNumberFormat="1" applyFont="1" applyBorder="1" applyAlignment="1">
      <alignment horizontal="right"/>
    </xf>
    <xf numFmtId="1" fontId="15" fillId="0" borderId="23" xfId="0" applyNumberFormat="1" applyFont="1" applyBorder="1" applyAlignment="1">
      <alignment horizontal="center"/>
    </xf>
    <xf numFmtId="165" fontId="15" fillId="0" borderId="24" xfId="0" applyNumberFormat="1" applyFont="1" applyBorder="1" applyAlignment="1">
      <alignment horizontal="right"/>
    </xf>
    <xf numFmtId="1" fontId="15" fillId="0" borderId="22" xfId="0" applyNumberFormat="1" applyFont="1" applyBorder="1" applyAlignment="1">
      <alignment horizontal="center"/>
    </xf>
    <xf numFmtId="165" fontId="15" fillId="0" borderId="25" xfId="0" applyNumberFormat="1" applyFont="1" applyBorder="1" applyAlignment="1">
      <alignment horizontal="right"/>
    </xf>
    <xf numFmtId="0" fontId="8" fillId="0" borderId="3" xfId="0" applyFont="1" applyFill="1" applyBorder="1"/>
    <xf numFmtId="0" fontId="17" fillId="0" borderId="3" xfId="0" applyFont="1" applyBorder="1"/>
    <xf numFmtId="1" fontId="19" fillId="0" borderId="3" xfId="0" applyNumberFormat="1" applyFont="1" applyBorder="1"/>
    <xf numFmtId="165" fontId="13" fillId="0" borderId="3" xfId="0" applyNumberFormat="1" applyFont="1" applyBorder="1" applyAlignment="1">
      <alignment horizontal="right"/>
    </xf>
    <xf numFmtId="1" fontId="19" fillId="0" borderId="3" xfId="0" applyNumberFormat="1" applyFont="1" applyBorder="1" applyAlignment="1">
      <alignment horizontal="center"/>
    </xf>
    <xf numFmtId="0" fontId="19" fillId="0" borderId="3" xfId="0" applyFont="1" applyBorder="1"/>
    <xf numFmtId="166" fontId="19" fillId="0" borderId="3" xfId="0" applyNumberFormat="1" applyFont="1" applyBorder="1"/>
    <xf numFmtId="1" fontId="13" fillId="0" borderId="3" xfId="0" applyNumberFormat="1" applyFont="1" applyFill="1" applyBorder="1" applyAlignment="1">
      <alignment horizontal="center"/>
    </xf>
    <xf numFmtId="165" fontId="13" fillId="0" borderId="26" xfId="0" applyNumberFormat="1" applyFont="1" applyBorder="1" applyAlignment="1">
      <alignment horizontal="right"/>
    </xf>
    <xf numFmtId="0" fontId="8" fillId="0" borderId="7" xfId="0" applyFont="1" applyFill="1" applyBorder="1"/>
    <xf numFmtId="0" fontId="17" fillId="0" borderId="7" xfId="0" applyFont="1" applyBorder="1"/>
    <xf numFmtId="1" fontId="19" fillId="0" borderId="7" xfId="0" applyNumberFormat="1" applyFont="1" applyBorder="1"/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1" fontId="13" fillId="0" borderId="7" xfId="0" applyNumberFormat="1" applyFont="1" applyFill="1" applyBorder="1" applyAlignment="1">
      <alignment horizontal="center"/>
    </xf>
    <xf numFmtId="0" fontId="8" fillId="0" borderId="18" xfId="0" applyFont="1" applyFill="1" applyBorder="1"/>
    <xf numFmtId="1" fontId="19" fillId="0" borderId="18" xfId="0" applyNumberFormat="1" applyFont="1" applyBorder="1"/>
    <xf numFmtId="1" fontId="13" fillId="0" borderId="18" xfId="0" applyNumberFormat="1" applyFont="1" applyBorder="1" applyAlignment="1">
      <alignment horizontal="center"/>
    </xf>
    <xf numFmtId="1" fontId="13" fillId="0" borderId="18" xfId="0" applyNumberFormat="1" applyFont="1" applyBorder="1" applyAlignment="1">
      <alignment horizontal="right"/>
    </xf>
    <xf numFmtId="1" fontId="13" fillId="0" borderId="27" xfId="0" applyNumberFormat="1" applyFont="1" applyFill="1" applyBorder="1" applyAlignment="1">
      <alignment horizontal="center"/>
    </xf>
    <xf numFmtId="165" fontId="13" fillId="0" borderId="28" xfId="0" applyNumberFormat="1" applyFont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17" fillId="0" borderId="30" xfId="0" applyFont="1" applyBorder="1"/>
    <xf numFmtId="1" fontId="6" fillId="0" borderId="31" xfId="0" applyNumberFormat="1" applyFont="1" applyFill="1" applyBorder="1" applyAlignment="1">
      <alignment horizontal="right"/>
    </xf>
    <xf numFmtId="165" fontId="6" fillId="0" borderId="31" xfId="0" applyNumberFormat="1" applyFont="1" applyFill="1" applyBorder="1" applyAlignment="1">
      <alignment horizontal="right"/>
    </xf>
    <xf numFmtId="1" fontId="6" fillId="0" borderId="31" xfId="0" applyNumberFormat="1" applyFont="1" applyFill="1" applyBorder="1" applyAlignment="1">
      <alignment horizontal="center"/>
    </xf>
    <xf numFmtId="1" fontId="6" fillId="0" borderId="32" xfId="0" applyNumberFormat="1" applyFont="1" applyFill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9" fillId="0" borderId="11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9" fillId="0" borderId="11" xfId="0" applyFont="1" applyBorder="1"/>
    <xf numFmtId="0" fontId="11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22" fillId="0" borderId="44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1" fontId="22" fillId="0" borderId="18" xfId="0" applyNumberFormat="1" applyFont="1" applyBorder="1" applyAlignment="1">
      <alignment horizontal="center"/>
    </xf>
    <xf numFmtId="1" fontId="21" fillId="0" borderId="18" xfId="0" applyNumberFormat="1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1" fontId="22" fillId="0" borderId="19" xfId="0" applyNumberFormat="1" applyFont="1" applyBorder="1" applyAlignment="1">
      <alignment horizontal="center"/>
    </xf>
    <xf numFmtId="1" fontId="21" fillId="0" borderId="21" xfId="0" applyNumberFormat="1" applyFont="1" applyBorder="1" applyAlignment="1">
      <alignment horizontal="center"/>
    </xf>
    <xf numFmtId="1" fontId="22" fillId="0" borderId="45" xfId="0" applyNumberFormat="1" applyFont="1" applyBorder="1" applyAlignment="1">
      <alignment horizontal="center" vertical="center"/>
    </xf>
    <xf numFmtId="0" fontId="1" fillId="0" borderId="46" xfId="0" applyFont="1" applyBorder="1"/>
    <xf numFmtId="0" fontId="17" fillId="0" borderId="47" xfId="0" applyFont="1" applyBorder="1"/>
    <xf numFmtId="0" fontId="6" fillId="0" borderId="30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1" fontId="24" fillId="0" borderId="29" xfId="0" applyNumberFormat="1" applyFont="1" applyBorder="1" applyAlignment="1">
      <alignment horizontal="center"/>
    </xf>
    <xf numFmtId="1" fontId="23" fillId="0" borderId="31" xfId="0" applyNumberFormat="1" applyFont="1" applyBorder="1" applyAlignment="1">
      <alignment horizontal="center"/>
    </xf>
    <xf numFmtId="1" fontId="24" fillId="0" borderId="49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17" fillId="0" borderId="13" xfId="0" applyFont="1" applyBorder="1"/>
    <xf numFmtId="0" fontId="8" fillId="0" borderId="11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1" fillId="0" borderId="11" xfId="0" applyFont="1" applyBorder="1"/>
    <xf numFmtId="1" fontId="23" fillId="0" borderId="10" xfId="0" applyNumberFormat="1" applyFont="1" applyBorder="1" applyAlignment="1">
      <alignment horizontal="center"/>
    </xf>
    <xf numFmtId="0" fontId="20" fillId="0" borderId="56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6" fillId="0" borderId="10" xfId="0" applyFont="1" applyBorder="1"/>
    <xf numFmtId="1" fontId="11" fillId="0" borderId="7" xfId="0" applyNumberFormat="1" applyFont="1" applyBorder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0" fontId="10" fillId="0" borderId="23" xfId="0" applyFont="1" applyBorder="1"/>
    <xf numFmtId="0" fontId="10" fillId="0" borderId="23" xfId="0" applyFont="1" applyBorder="1" applyAlignment="1"/>
    <xf numFmtId="1" fontId="5" fillId="0" borderId="23" xfId="0" applyNumberFormat="1" applyFont="1" applyBorder="1" applyAlignment="1">
      <alignment horizontal="center"/>
    </xf>
    <xf numFmtId="1" fontId="5" fillId="0" borderId="23" xfId="0" applyNumberFormat="1" applyFont="1" applyBorder="1"/>
    <xf numFmtId="1" fontId="5" fillId="0" borderId="23" xfId="0" applyNumberFormat="1" applyFont="1" applyBorder="1" applyAlignment="1">
      <alignment horizontal="right"/>
    </xf>
    <xf numFmtId="0" fontId="1" fillId="0" borderId="50" xfId="0" applyFont="1" applyBorder="1"/>
    <xf numFmtId="0" fontId="2" fillId="0" borderId="0" xfId="0" applyFont="1" applyBorder="1"/>
    <xf numFmtId="0" fontId="11" fillId="0" borderId="15" xfId="0" applyFont="1" applyFill="1" applyBorder="1"/>
    <xf numFmtId="0" fontId="11" fillId="0" borderId="3" xfId="0" applyFont="1" applyFill="1" applyBorder="1"/>
    <xf numFmtId="165" fontId="13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right"/>
    </xf>
    <xf numFmtId="2" fontId="11" fillId="0" borderId="3" xfId="0" applyNumberFormat="1" applyFont="1" applyFill="1" applyBorder="1" applyAlignment="1">
      <alignment horizontal="right"/>
    </xf>
    <xf numFmtId="165" fontId="11" fillId="0" borderId="26" xfId="0" applyNumberFormat="1" applyFont="1" applyFill="1" applyBorder="1" applyAlignment="1">
      <alignment horizontal="right"/>
    </xf>
    <xf numFmtId="0" fontId="11" fillId="0" borderId="15" xfId="0" applyFont="1" applyFill="1" applyBorder="1" applyAlignment="1">
      <alignment horizontal="center"/>
    </xf>
    <xf numFmtId="165" fontId="13" fillId="0" borderId="26" xfId="0" applyNumberFormat="1" applyFont="1" applyFill="1" applyBorder="1" applyAlignment="1">
      <alignment horizontal="right"/>
    </xf>
    <xf numFmtId="0" fontId="11" fillId="0" borderId="11" xfId="0" applyFont="1" applyFill="1" applyBorder="1"/>
    <xf numFmtId="0" fontId="11" fillId="0" borderId="7" xfId="0" applyFont="1" applyFill="1" applyBorder="1"/>
    <xf numFmtId="165" fontId="13" fillId="0" borderId="7" xfId="0" applyNumberFormat="1" applyFont="1" applyFill="1" applyBorder="1" applyAlignment="1"/>
    <xf numFmtId="0" fontId="11" fillId="0" borderId="7" xfId="0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right"/>
    </xf>
    <xf numFmtId="2" fontId="11" fillId="0" borderId="7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165" fontId="13" fillId="0" borderId="17" xfId="0" applyNumberFormat="1" applyFont="1" applyFill="1" applyBorder="1" applyAlignment="1">
      <alignment horizontal="right"/>
    </xf>
    <xf numFmtId="0" fontId="6" fillId="0" borderId="61" xfId="0" applyFont="1" applyFill="1" applyBorder="1" applyAlignment="1">
      <alignment horizontal="right"/>
    </xf>
    <xf numFmtId="0" fontId="11" fillId="0" borderId="62" xfId="0" applyFont="1" applyFill="1" applyBorder="1"/>
    <xf numFmtId="165" fontId="13" fillId="0" borderId="62" xfId="0" applyNumberFormat="1" applyFont="1" applyFill="1" applyBorder="1" applyAlignment="1"/>
    <xf numFmtId="0" fontId="6" fillId="0" borderId="23" xfId="0" applyFont="1" applyFill="1" applyBorder="1" applyAlignment="1">
      <alignment horizontal="center"/>
    </xf>
    <xf numFmtId="165" fontId="11" fillId="0" borderId="25" xfId="0" applyNumberFormat="1" applyFont="1" applyFill="1" applyBorder="1" applyAlignment="1">
      <alignment horizontal="right"/>
    </xf>
    <xf numFmtId="0" fontId="27" fillId="0" borderId="29" xfId="0" applyFont="1" applyFill="1" applyBorder="1" applyAlignment="1">
      <alignment horizontal="center"/>
    </xf>
    <xf numFmtId="165" fontId="13" fillId="0" borderId="31" xfId="0" applyNumberFormat="1" applyFont="1" applyFill="1" applyBorder="1" applyAlignment="1">
      <alignment horizontal="right"/>
    </xf>
    <xf numFmtId="0" fontId="23" fillId="0" borderId="10" xfId="0" applyFont="1" applyBorder="1" applyAlignment="1">
      <alignment horizontal="center"/>
    </xf>
    <xf numFmtId="0" fontId="1" fillId="0" borderId="8" xfId="0" applyFont="1" applyBorder="1"/>
    <xf numFmtId="0" fontId="2" fillId="0" borderId="1" xfId="0" applyFont="1" applyBorder="1"/>
    <xf numFmtId="0" fontId="26" fillId="0" borderId="9" xfId="0" applyFont="1" applyBorder="1"/>
    <xf numFmtId="0" fontId="11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5" fillId="0" borderId="58" xfId="0" applyNumberFormat="1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1" fillId="0" borderId="11" xfId="0" applyFont="1" applyFill="1" applyBorder="1" applyAlignment="1"/>
    <xf numFmtId="0" fontId="2" fillId="0" borderId="7" xfId="0" applyFont="1" applyBorder="1" applyAlignment="1"/>
    <xf numFmtId="1" fontId="11" fillId="0" borderId="14" xfId="0" applyNumberFormat="1" applyFont="1" applyBorder="1" applyAlignment="1">
      <alignment horizontal="center"/>
    </xf>
    <xf numFmtId="1" fontId="11" fillId="0" borderId="44" xfId="0" applyNumberFormat="1" applyFont="1" applyBorder="1" applyAlignment="1">
      <alignment horizontal="center"/>
    </xf>
    <xf numFmtId="0" fontId="11" fillId="0" borderId="11" xfId="0" applyFont="1" applyBorder="1" applyAlignment="1"/>
    <xf numFmtId="0" fontId="11" fillId="0" borderId="7" xfId="0" applyFont="1" applyBorder="1" applyAlignment="1"/>
    <xf numFmtId="0" fontId="11" fillId="0" borderId="19" xfId="0" applyFont="1" applyBorder="1" applyAlignment="1"/>
    <xf numFmtId="0" fontId="11" fillId="0" borderId="18" xfId="0" applyFont="1" applyBorder="1" applyAlignment="1"/>
    <xf numFmtId="1" fontId="11" fillId="0" borderId="39" xfId="0" applyNumberFormat="1" applyFont="1" applyBorder="1" applyAlignment="1">
      <alignment horizontal="center"/>
    </xf>
    <xf numFmtId="1" fontId="11" fillId="0" borderId="57" xfId="0" applyNumberFormat="1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1" fontId="25" fillId="0" borderId="30" xfId="0" applyNumberFormat="1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1" fontId="22" fillId="0" borderId="20" xfId="0" applyNumberFormat="1" applyFont="1" applyBorder="1" applyAlignment="1">
      <alignment horizontal="center"/>
    </xf>
    <xf numFmtId="1" fontId="22" fillId="0" borderId="53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1" fontId="22" fillId="0" borderId="14" xfId="0" applyNumberFormat="1" applyFont="1" applyBorder="1" applyAlignment="1">
      <alignment horizontal="center"/>
    </xf>
    <xf numFmtId="1" fontId="22" fillId="0" borderId="5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1" fontId="22" fillId="0" borderId="43" xfId="0" applyNumberFormat="1" applyFont="1" applyBorder="1" applyAlignment="1">
      <alignment horizontal="center" vertical="center"/>
    </xf>
    <xf numFmtId="1" fontId="22" fillId="0" borderId="4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190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190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190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topLeftCell="A19" workbookViewId="0">
      <selection activeCell="T10" sqref="T10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.75" customHeight="1">
      <c r="A2" s="269" t="s">
        <v>1</v>
      </c>
      <c r="B2" s="3"/>
      <c r="C2" s="3"/>
      <c r="D2" s="271">
        <v>43465</v>
      </c>
      <c r="E2" s="271"/>
      <c r="F2" s="272">
        <v>43467</v>
      </c>
      <c r="G2" s="272"/>
      <c r="H2" s="272">
        <v>43468</v>
      </c>
      <c r="I2" s="272"/>
      <c r="J2" s="272">
        <v>43469</v>
      </c>
      <c r="K2" s="272"/>
      <c r="L2" s="272">
        <v>43470</v>
      </c>
      <c r="M2" s="272"/>
      <c r="N2" s="272">
        <v>43471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10" t="s">
        <v>10</v>
      </c>
      <c r="F4" s="11" t="s">
        <v>11</v>
      </c>
      <c r="G4" s="10" t="s">
        <v>10</v>
      </c>
      <c r="H4" s="11" t="s">
        <v>9</v>
      </c>
      <c r="I4" s="10" t="s">
        <v>10</v>
      </c>
      <c r="J4" s="11" t="s">
        <v>9</v>
      </c>
      <c r="K4" s="10" t="s">
        <v>10</v>
      </c>
      <c r="L4" s="11" t="s">
        <v>9</v>
      </c>
      <c r="M4" s="10" t="s">
        <v>10</v>
      </c>
      <c r="N4" s="11" t="s">
        <v>9</v>
      </c>
      <c r="O4" s="10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/>
      <c r="E5" s="17">
        <f>SUM(C5*D5)</f>
        <v>0</v>
      </c>
      <c r="F5" s="16">
        <v>58</v>
      </c>
      <c r="G5" s="17">
        <f>SUM(C5*F5)</f>
        <v>2900</v>
      </c>
      <c r="H5" s="16">
        <v>50</v>
      </c>
      <c r="I5" s="17">
        <f>SUM(C5*H5)</f>
        <v>2500</v>
      </c>
      <c r="J5" s="16">
        <v>36</v>
      </c>
      <c r="K5" s="18">
        <f>SUM(C5*J5)</f>
        <v>1800</v>
      </c>
      <c r="L5" s="16">
        <v>35</v>
      </c>
      <c r="M5" s="17">
        <f>SUM(C5*L5)</f>
        <v>1750</v>
      </c>
      <c r="N5" s="16"/>
      <c r="O5" s="19"/>
      <c r="P5" s="20">
        <f t="shared" ref="P5:Q14" si="0">SUM(D5+F5+H5+J5+L5+N5)</f>
        <v>179</v>
      </c>
      <c r="Q5" s="21">
        <f t="shared" si="0"/>
        <v>8950</v>
      </c>
      <c r="R5" s="7"/>
    </row>
    <row r="6" spans="1:18">
      <c r="A6" s="13" t="s">
        <v>15</v>
      </c>
      <c r="B6" s="14" t="s">
        <v>14</v>
      </c>
      <c r="C6" s="15">
        <v>25</v>
      </c>
      <c r="D6" s="22"/>
      <c r="E6" s="17">
        <f t="shared" ref="E6:E15" si="1">SUM(C6*D6)</f>
        <v>0</v>
      </c>
      <c r="F6" s="22">
        <v>101</v>
      </c>
      <c r="G6" s="17">
        <f t="shared" ref="G6:G13" si="2">SUM(C6*F6)</f>
        <v>2525</v>
      </c>
      <c r="H6" s="22">
        <v>122</v>
      </c>
      <c r="I6" s="17">
        <f t="shared" ref="I6:I13" si="3">SUM(C6*H6)</f>
        <v>3050</v>
      </c>
      <c r="J6" s="22">
        <v>108</v>
      </c>
      <c r="K6" s="18">
        <f t="shared" ref="K6:K13" si="4">SUM(C6*J6)</f>
        <v>2700</v>
      </c>
      <c r="L6" s="22">
        <v>66</v>
      </c>
      <c r="M6" s="17">
        <f t="shared" ref="M6:M13" si="5">SUM(C6*L6)</f>
        <v>1650</v>
      </c>
      <c r="N6" s="22"/>
      <c r="O6" s="23"/>
      <c r="P6" s="24">
        <f t="shared" si="0"/>
        <v>397</v>
      </c>
      <c r="Q6" s="21">
        <f t="shared" si="0"/>
        <v>9925</v>
      </c>
      <c r="R6" s="7"/>
    </row>
    <row r="7" spans="1:18" s="35" customFormat="1" ht="15">
      <c r="A7" s="25" t="s">
        <v>16</v>
      </c>
      <c r="B7" s="26"/>
      <c r="C7" s="27"/>
      <c r="D7" s="28"/>
      <c r="E7" s="29">
        <f t="shared" si="1"/>
        <v>0</v>
      </c>
      <c r="F7" s="28"/>
      <c r="G7" s="29">
        <f t="shared" si="2"/>
        <v>0</v>
      </c>
      <c r="H7" s="28"/>
      <c r="I7" s="29">
        <f t="shared" si="3"/>
        <v>0</v>
      </c>
      <c r="J7" s="28"/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0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0</v>
      </c>
      <c r="Q8" s="37">
        <f t="shared" si="0"/>
        <v>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0</v>
      </c>
      <c r="Q9" s="37">
        <f>SUM(E9+G9+I9+K9+M9+O9)</f>
        <v>0</v>
      </c>
      <c r="R9" s="7"/>
    </row>
    <row r="10" spans="1:18">
      <c r="A10" s="38" t="s">
        <v>18</v>
      </c>
      <c r="B10" s="39" t="s">
        <v>14</v>
      </c>
      <c r="C10" s="40">
        <v>20</v>
      </c>
      <c r="D10" s="41"/>
      <c r="E10" s="42">
        <f t="shared" si="1"/>
        <v>0</v>
      </c>
      <c r="F10" s="41"/>
      <c r="G10" s="42">
        <f t="shared" si="2"/>
        <v>0</v>
      </c>
      <c r="H10" s="41">
        <v>5</v>
      </c>
      <c r="I10" s="42">
        <f t="shared" si="3"/>
        <v>100</v>
      </c>
      <c r="J10" s="41">
        <v>6</v>
      </c>
      <c r="K10" s="43">
        <f t="shared" si="4"/>
        <v>120</v>
      </c>
      <c r="L10" s="41">
        <v>10</v>
      </c>
      <c r="M10" s="42">
        <f t="shared" si="5"/>
        <v>200</v>
      </c>
      <c r="N10" s="41"/>
      <c r="O10" s="44"/>
      <c r="P10" s="45">
        <f t="shared" si="0"/>
        <v>21</v>
      </c>
      <c r="Q10" s="46">
        <f t="shared" si="0"/>
        <v>420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/>
      <c r="E11" s="42">
        <f t="shared" si="1"/>
        <v>0</v>
      </c>
      <c r="F11" s="41">
        <v>1</v>
      </c>
      <c r="G11" s="42">
        <f t="shared" si="2"/>
        <v>10</v>
      </c>
      <c r="H11" s="41">
        <v>4</v>
      </c>
      <c r="I11" s="42">
        <f t="shared" si="3"/>
        <v>40</v>
      </c>
      <c r="J11" s="41"/>
      <c r="K11" s="43">
        <f t="shared" si="4"/>
        <v>0</v>
      </c>
      <c r="L11" s="41">
        <v>6</v>
      </c>
      <c r="M11" s="42">
        <f t="shared" si="5"/>
        <v>60</v>
      </c>
      <c r="N11" s="41"/>
      <c r="O11" s="44"/>
      <c r="P11" s="45">
        <f t="shared" si="0"/>
        <v>11</v>
      </c>
      <c r="Q11" s="46">
        <f t="shared" si="0"/>
        <v>110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/>
      <c r="E12" s="17">
        <f t="shared" si="1"/>
        <v>0</v>
      </c>
      <c r="F12" s="22">
        <v>67</v>
      </c>
      <c r="G12" s="17">
        <f t="shared" si="2"/>
        <v>1340</v>
      </c>
      <c r="H12" s="22">
        <v>40</v>
      </c>
      <c r="I12" s="17">
        <f t="shared" si="3"/>
        <v>800</v>
      </c>
      <c r="J12" s="22">
        <v>32</v>
      </c>
      <c r="K12" s="18">
        <f t="shared" si="4"/>
        <v>640</v>
      </c>
      <c r="L12" s="22">
        <v>31</v>
      </c>
      <c r="M12" s="17">
        <f t="shared" si="5"/>
        <v>620</v>
      </c>
      <c r="N12" s="22"/>
      <c r="O12" s="19"/>
      <c r="P12" s="36">
        <f t="shared" si="0"/>
        <v>170</v>
      </c>
      <c r="Q12" s="37">
        <f t="shared" si="0"/>
        <v>3400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/>
      <c r="E13" s="17">
        <f t="shared" si="1"/>
        <v>0</v>
      </c>
      <c r="F13" s="22">
        <v>69</v>
      </c>
      <c r="G13" s="17">
        <f t="shared" si="2"/>
        <v>690</v>
      </c>
      <c r="H13" s="22">
        <v>37</v>
      </c>
      <c r="I13" s="17">
        <f t="shared" si="3"/>
        <v>370</v>
      </c>
      <c r="J13" s="22">
        <v>132</v>
      </c>
      <c r="K13" s="18">
        <f t="shared" si="4"/>
        <v>1320</v>
      </c>
      <c r="L13" s="22">
        <v>37</v>
      </c>
      <c r="M13" s="17">
        <f t="shared" si="5"/>
        <v>370</v>
      </c>
      <c r="N13" s="22"/>
      <c r="O13" s="19"/>
      <c r="P13" s="36">
        <f t="shared" si="0"/>
        <v>275</v>
      </c>
      <c r="Q13" s="37">
        <f t="shared" si="0"/>
        <v>2750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/>
      <c r="E14" s="49">
        <f t="shared" si="1"/>
        <v>0</v>
      </c>
      <c r="F14" s="22">
        <v>35</v>
      </c>
      <c r="G14" s="49">
        <f>SUM(C14*F14)</f>
        <v>875</v>
      </c>
      <c r="H14" s="50">
        <v>35</v>
      </c>
      <c r="I14" s="49">
        <f>SUM(C14*H14)</f>
        <v>875</v>
      </c>
      <c r="J14" s="50">
        <v>30</v>
      </c>
      <c r="K14" s="49">
        <f>SUM(C14*J14)</f>
        <v>750</v>
      </c>
      <c r="L14" s="50">
        <v>15</v>
      </c>
      <c r="M14" s="49">
        <f>SUM(C14*L14)</f>
        <v>375</v>
      </c>
      <c r="N14" s="49"/>
      <c r="O14" s="49">
        <f>SUM(C14*N14)</f>
        <v>0</v>
      </c>
      <c r="P14" s="36">
        <f t="shared" si="0"/>
        <v>115</v>
      </c>
      <c r="Q14" s="37">
        <f t="shared" si="0"/>
        <v>2875</v>
      </c>
      <c r="R14" s="51" t="s">
        <v>58</v>
      </c>
    </row>
    <row r="15" spans="1:18">
      <c r="A15" s="13" t="s">
        <v>22</v>
      </c>
      <c r="B15" s="52" t="s">
        <v>14</v>
      </c>
      <c r="C15" s="53">
        <v>0</v>
      </c>
      <c r="D15" s="54"/>
      <c r="E15" s="49">
        <f t="shared" si="1"/>
        <v>0</v>
      </c>
      <c r="F15" s="54">
        <v>3</v>
      </c>
      <c r="G15" s="55"/>
      <c r="H15" s="54">
        <v>1</v>
      </c>
      <c r="I15" s="55"/>
      <c r="J15" s="54">
        <v>4</v>
      </c>
      <c r="K15" s="56"/>
      <c r="L15" s="54">
        <v>3</v>
      </c>
      <c r="M15" s="55"/>
      <c r="N15" s="54"/>
      <c r="O15" s="19"/>
      <c r="P15" s="57">
        <f>SUM(D15+F15+H15+J15+L15+N15)</f>
        <v>11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831</v>
      </c>
      <c r="O16" s="64"/>
      <c r="P16" s="57">
        <f>SUM(D16+F16+H16+J16+L16+N16)</f>
        <v>831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0</v>
      </c>
      <c r="E17" s="69">
        <f>SUM(E5:E16)</f>
        <v>0</v>
      </c>
      <c r="F17" s="70">
        <f t="shared" ref="F17:O17" si="6">SUM(F5:F16)</f>
        <v>334</v>
      </c>
      <c r="G17" s="69">
        <f t="shared" si="6"/>
        <v>8340</v>
      </c>
      <c r="H17" s="70">
        <f t="shared" si="6"/>
        <v>294</v>
      </c>
      <c r="I17" s="69">
        <f t="shared" si="6"/>
        <v>7735</v>
      </c>
      <c r="J17" s="70">
        <f t="shared" si="6"/>
        <v>348</v>
      </c>
      <c r="K17" s="69">
        <f t="shared" si="6"/>
        <v>7330</v>
      </c>
      <c r="L17" s="71">
        <f t="shared" si="6"/>
        <v>203</v>
      </c>
      <c r="M17" s="69">
        <f t="shared" si="6"/>
        <v>5025</v>
      </c>
      <c r="N17" s="71">
        <f t="shared" si="6"/>
        <v>831</v>
      </c>
      <c r="O17" s="72">
        <f t="shared" si="6"/>
        <v>0</v>
      </c>
      <c r="P17" s="73">
        <f>SUM(P5:P16)</f>
        <v>2010</v>
      </c>
      <c r="Q17" s="74">
        <f>SUM(Q5:Q16)</f>
        <v>28430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/>
      <c r="E22" s="61"/>
      <c r="F22" s="91">
        <v>60</v>
      </c>
      <c r="G22" s="61">
        <v>600</v>
      </c>
      <c r="H22" s="93">
        <v>56</v>
      </c>
      <c r="I22" s="61">
        <v>560</v>
      </c>
      <c r="J22" s="93">
        <v>69</v>
      </c>
      <c r="K22" s="61">
        <v>690</v>
      </c>
      <c r="L22" s="92">
        <v>39</v>
      </c>
      <c r="M22" s="61">
        <v>390</v>
      </c>
      <c r="N22" s="92">
        <v>103</v>
      </c>
      <c r="O22" s="61">
        <v>1030</v>
      </c>
      <c r="P22" s="94">
        <f t="shared" si="7"/>
        <v>327</v>
      </c>
      <c r="Q22" s="95">
        <f t="shared" si="7"/>
        <v>3270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0</v>
      </c>
      <c r="E23" s="99">
        <f t="shared" si="8"/>
        <v>0</v>
      </c>
      <c r="F23" s="98">
        <f t="shared" si="8"/>
        <v>394</v>
      </c>
      <c r="G23" s="99">
        <f t="shared" si="8"/>
        <v>8940</v>
      </c>
      <c r="H23" s="98">
        <f t="shared" si="8"/>
        <v>350</v>
      </c>
      <c r="I23" s="99">
        <f t="shared" si="8"/>
        <v>8295</v>
      </c>
      <c r="J23" s="98">
        <f t="shared" si="8"/>
        <v>417</v>
      </c>
      <c r="K23" s="99">
        <f t="shared" si="8"/>
        <v>8020</v>
      </c>
      <c r="L23" s="100">
        <f t="shared" si="8"/>
        <v>242</v>
      </c>
      <c r="M23" s="99">
        <f t="shared" si="8"/>
        <v>5415</v>
      </c>
      <c r="N23" s="100">
        <f t="shared" si="8"/>
        <v>934</v>
      </c>
      <c r="O23" s="99">
        <f t="shared" si="8"/>
        <v>1030</v>
      </c>
      <c r="P23" s="101">
        <f t="shared" si="8"/>
        <v>2337</v>
      </c>
      <c r="Q23" s="99">
        <f>SUM(Q17:Q22)</f>
        <v>31700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111"/>
      <c r="E26" s="112"/>
      <c r="F26" s="111"/>
      <c r="G26" s="112"/>
      <c r="H26" s="113">
        <v>4</v>
      </c>
      <c r="I26" s="114"/>
      <c r="J26" s="111">
        <v>1</v>
      </c>
      <c r="K26" s="112"/>
      <c r="L26" s="113"/>
      <c r="M26" s="114"/>
      <c r="N26" s="115"/>
      <c r="O26" s="116">
        <v>54</v>
      </c>
      <c r="P26" s="117">
        <f t="shared" ref="P26:Q33" si="9">SUM(D26+F26+H26+J26+L26+N26)</f>
        <v>5</v>
      </c>
      <c r="Q26" s="118">
        <f t="shared" si="9"/>
        <v>54</v>
      </c>
      <c r="R26" s="250">
        <f>SUM(P26:Q27)</f>
        <v>290</v>
      </c>
    </row>
    <row r="27" spans="1:18" ht="15" customHeight="1">
      <c r="A27" s="119" t="s">
        <v>36</v>
      </c>
      <c r="B27" s="85"/>
      <c r="C27" s="85"/>
      <c r="D27" s="120"/>
      <c r="E27" s="121"/>
      <c r="F27" s="120">
        <v>25</v>
      </c>
      <c r="G27" s="121"/>
      <c r="H27" s="120">
        <v>16</v>
      </c>
      <c r="I27" s="121"/>
      <c r="J27" s="122">
        <v>29</v>
      </c>
      <c r="K27" s="121"/>
      <c r="L27" s="122">
        <v>18</v>
      </c>
      <c r="M27" s="121"/>
      <c r="N27" s="122"/>
      <c r="O27" s="123">
        <v>143</v>
      </c>
      <c r="P27" s="124">
        <f t="shared" si="9"/>
        <v>88</v>
      </c>
      <c r="Q27" s="125">
        <f t="shared" si="9"/>
        <v>143</v>
      </c>
      <c r="R27" s="251"/>
    </row>
    <row r="28" spans="1:18">
      <c r="A28" s="119" t="s">
        <v>37</v>
      </c>
      <c r="B28" s="85"/>
      <c r="C28" s="85"/>
      <c r="D28" s="120"/>
      <c r="E28" s="121"/>
      <c r="F28" s="120">
        <v>6</v>
      </c>
      <c r="G28" s="121"/>
      <c r="H28" s="120">
        <v>6</v>
      </c>
      <c r="I28" s="121"/>
      <c r="J28" s="122">
        <v>6</v>
      </c>
      <c r="K28" s="121"/>
      <c r="L28" s="126">
        <v>1</v>
      </c>
      <c r="M28" s="127"/>
      <c r="N28" s="122"/>
      <c r="O28" s="123">
        <v>46</v>
      </c>
      <c r="P28" s="128">
        <f t="shared" si="9"/>
        <v>19</v>
      </c>
      <c r="Q28" s="125">
        <f t="shared" si="9"/>
        <v>46</v>
      </c>
      <c r="R28" s="252">
        <f>SUM(P28:Q29)</f>
        <v>126</v>
      </c>
    </row>
    <row r="29" spans="1:18" ht="15" customHeight="1">
      <c r="A29" s="119" t="s">
        <v>38</v>
      </c>
      <c r="B29" s="85"/>
      <c r="C29" s="85"/>
      <c r="D29" s="120"/>
      <c r="E29" s="121"/>
      <c r="F29" s="120">
        <v>3</v>
      </c>
      <c r="G29" s="121"/>
      <c r="H29" s="120">
        <v>2</v>
      </c>
      <c r="I29" s="121"/>
      <c r="J29" s="122">
        <v>1</v>
      </c>
      <c r="K29" s="121"/>
      <c r="L29" s="126">
        <v>2</v>
      </c>
      <c r="M29" s="127"/>
      <c r="N29" s="122"/>
      <c r="O29" s="123">
        <v>53</v>
      </c>
      <c r="P29" s="128">
        <f t="shared" si="9"/>
        <v>8</v>
      </c>
      <c r="Q29" s="125">
        <f t="shared" si="9"/>
        <v>53</v>
      </c>
      <c r="R29" s="253"/>
    </row>
    <row r="30" spans="1:18">
      <c r="A30" s="119" t="s">
        <v>39</v>
      </c>
      <c r="B30" s="85"/>
      <c r="C30" s="85"/>
      <c r="D30" s="120"/>
      <c r="E30" s="121"/>
      <c r="F30" s="120">
        <v>135</v>
      </c>
      <c r="G30" s="121"/>
      <c r="H30" s="120">
        <v>107</v>
      </c>
      <c r="I30" s="121"/>
      <c r="J30" s="122">
        <v>138</v>
      </c>
      <c r="K30" s="121"/>
      <c r="L30" s="126">
        <v>79</v>
      </c>
      <c r="M30" s="127"/>
      <c r="N30" s="122"/>
      <c r="O30" s="123">
        <v>77</v>
      </c>
      <c r="P30" s="128">
        <f t="shared" si="9"/>
        <v>459</v>
      </c>
      <c r="Q30" s="125">
        <f t="shared" si="9"/>
        <v>77</v>
      </c>
      <c r="R30" s="129">
        <f>SUM(P30:Q30)</f>
        <v>536</v>
      </c>
    </row>
    <row r="31" spans="1:18">
      <c r="A31" s="119" t="s">
        <v>40</v>
      </c>
      <c r="B31" s="85"/>
      <c r="C31" s="85"/>
      <c r="D31" s="120"/>
      <c r="E31" s="121"/>
      <c r="F31" s="120">
        <v>140</v>
      </c>
      <c r="G31" s="121">
        <v>3</v>
      </c>
      <c r="H31" s="120">
        <v>103</v>
      </c>
      <c r="I31" s="121">
        <v>1</v>
      </c>
      <c r="J31" s="122">
        <v>84</v>
      </c>
      <c r="K31" s="121">
        <v>4</v>
      </c>
      <c r="L31" s="126">
        <v>78</v>
      </c>
      <c r="M31" s="127">
        <v>3</v>
      </c>
      <c r="N31" s="122"/>
      <c r="O31" s="123">
        <v>402</v>
      </c>
      <c r="P31" s="128">
        <f t="shared" si="9"/>
        <v>405</v>
      </c>
      <c r="Q31" s="125">
        <f t="shared" si="9"/>
        <v>413</v>
      </c>
      <c r="R31" s="129">
        <f>SUM(P31:Q31)</f>
        <v>818</v>
      </c>
    </row>
    <row r="32" spans="1:18">
      <c r="A32" s="119" t="s">
        <v>41</v>
      </c>
      <c r="B32" s="85"/>
      <c r="C32" s="85"/>
      <c r="D32" s="130"/>
      <c r="E32" s="131"/>
      <c r="F32" s="130">
        <v>22</v>
      </c>
      <c r="G32" s="131"/>
      <c r="H32" s="130">
        <v>55</v>
      </c>
      <c r="I32" s="131"/>
      <c r="J32" s="132">
        <v>85</v>
      </c>
      <c r="K32" s="131"/>
      <c r="L32" s="133">
        <v>22</v>
      </c>
      <c r="M32" s="134"/>
      <c r="N32" s="132"/>
      <c r="O32" s="135">
        <v>56</v>
      </c>
      <c r="P32" s="136">
        <f t="shared" si="9"/>
        <v>184</v>
      </c>
      <c r="Q32" s="137">
        <f t="shared" si="9"/>
        <v>56</v>
      </c>
      <c r="R32" s="138">
        <f>SUM(P32:Q32)</f>
        <v>240</v>
      </c>
    </row>
    <row r="33" spans="1:18" ht="15" thickBot="1">
      <c r="A33" s="139"/>
      <c r="B33" s="140"/>
      <c r="C33" s="140"/>
      <c r="D33" s="141">
        <f t="shared" ref="D33:N33" si="10">SUM(D26:D32)</f>
        <v>0</v>
      </c>
      <c r="E33" s="142">
        <f t="shared" si="10"/>
        <v>0</v>
      </c>
      <c r="F33" s="143">
        <f t="shared" si="10"/>
        <v>331</v>
      </c>
      <c r="G33" s="144">
        <f t="shared" si="10"/>
        <v>3</v>
      </c>
      <c r="H33" s="143">
        <f t="shared" si="10"/>
        <v>293</v>
      </c>
      <c r="I33" s="144">
        <f t="shared" si="10"/>
        <v>1</v>
      </c>
      <c r="J33" s="145">
        <f t="shared" si="10"/>
        <v>344</v>
      </c>
      <c r="K33" s="144">
        <f t="shared" si="10"/>
        <v>4</v>
      </c>
      <c r="L33" s="145">
        <f t="shared" si="10"/>
        <v>200</v>
      </c>
      <c r="M33" s="142">
        <f t="shared" si="10"/>
        <v>3</v>
      </c>
      <c r="N33" s="145">
        <f t="shared" si="10"/>
        <v>0</v>
      </c>
      <c r="O33" s="146">
        <f>SUM(O26:O32)</f>
        <v>831</v>
      </c>
      <c r="P33" s="147">
        <f>SUM(P26:P32)</f>
        <v>1168</v>
      </c>
      <c r="Q33" s="148">
        <f t="shared" si="9"/>
        <v>842</v>
      </c>
      <c r="R33" s="149">
        <f>SUM(P33:Q33)</f>
        <v>2010</v>
      </c>
    </row>
    <row r="34" spans="1:18" ht="15" thickTop="1">
      <c r="A34" s="150" t="s">
        <v>42</v>
      </c>
      <c r="B34" s="151"/>
      <c r="C34" s="151"/>
      <c r="D34" s="254"/>
      <c r="E34" s="254"/>
      <c r="F34" s="254">
        <v>1</v>
      </c>
      <c r="G34" s="254"/>
      <c r="H34" s="255"/>
      <c r="I34" s="255"/>
      <c r="J34" s="256"/>
      <c r="K34" s="257"/>
      <c r="L34" s="256">
        <v>1</v>
      </c>
      <c r="M34" s="256"/>
      <c r="N34" s="256"/>
      <c r="O34" s="258"/>
      <c r="P34" s="259">
        <f>SUM(D34:O34)</f>
        <v>2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3">
        <v>2</v>
      </c>
      <c r="G35" s="244"/>
      <c r="H35" s="242"/>
      <c r="I35" s="242"/>
      <c r="J35" s="243">
        <v>14</v>
      </c>
      <c r="K35" s="244"/>
      <c r="L35" s="243"/>
      <c r="M35" s="244"/>
      <c r="N35" s="243"/>
      <c r="O35" s="239"/>
      <c r="P35" s="227">
        <f t="shared" ref="P35:P41" si="11">SUM(D35:O35)</f>
        <v>16</v>
      </c>
      <c r="Q35" s="228"/>
      <c r="R35" s="153">
        <f>SUM(O26:O32)</f>
        <v>831</v>
      </c>
    </row>
    <row r="36" spans="1:18">
      <c r="A36" s="110" t="s">
        <v>44</v>
      </c>
      <c r="B36" s="85"/>
      <c r="C36" s="85"/>
      <c r="D36" s="242"/>
      <c r="E36" s="242"/>
      <c r="F36" s="242">
        <v>14</v>
      </c>
      <c r="G36" s="242"/>
      <c r="H36" s="242">
        <v>8</v>
      </c>
      <c r="I36" s="242"/>
      <c r="J36" s="243">
        <v>10</v>
      </c>
      <c r="K36" s="244"/>
      <c r="L36" s="242">
        <v>1</v>
      </c>
      <c r="M36" s="242"/>
      <c r="N36" s="243"/>
      <c r="O36" s="239"/>
      <c r="P36" s="227">
        <f t="shared" si="11"/>
        <v>33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/>
      <c r="G37" s="242"/>
      <c r="H37" s="242"/>
      <c r="I37" s="242"/>
      <c r="J37" s="243"/>
      <c r="K37" s="244"/>
      <c r="L37" s="243"/>
      <c r="M37" s="243"/>
      <c r="N37" s="243"/>
      <c r="O37" s="239"/>
      <c r="P37" s="227">
        <f t="shared" si="11"/>
        <v>0</v>
      </c>
      <c r="Q37" s="228"/>
      <c r="R37" s="7"/>
    </row>
    <row r="38" spans="1:18">
      <c r="A38" s="154" t="s">
        <v>46</v>
      </c>
      <c r="B38" s="85"/>
      <c r="C38" s="85"/>
      <c r="D38" s="242"/>
      <c r="E38" s="242"/>
      <c r="F38" s="242">
        <v>3</v>
      </c>
      <c r="G38" s="242"/>
      <c r="H38" s="242">
        <v>1</v>
      </c>
      <c r="I38" s="242"/>
      <c r="J38" s="243">
        <v>4</v>
      </c>
      <c r="K38" s="243"/>
      <c r="L38" s="243">
        <v>3</v>
      </c>
      <c r="M38" s="243"/>
      <c r="N38" s="243"/>
      <c r="O38" s="239"/>
      <c r="P38" s="227">
        <f t="shared" si="11"/>
        <v>11</v>
      </c>
      <c r="Q38" s="228"/>
      <c r="R38" s="7"/>
    </row>
    <row r="39" spans="1:18" ht="15" customHeight="1">
      <c r="A39" s="154" t="s">
        <v>16</v>
      </c>
      <c r="B39" s="85"/>
      <c r="C39" s="85"/>
      <c r="D39" s="237"/>
      <c r="E39" s="238"/>
      <c r="F39" s="237"/>
      <c r="G39" s="238"/>
      <c r="H39" s="237"/>
      <c r="I39" s="238"/>
      <c r="J39" s="239"/>
      <c r="K39" s="240"/>
      <c r="L39" s="239"/>
      <c r="M39" s="240"/>
      <c r="N39" s="239"/>
      <c r="O39" s="241"/>
      <c r="P39" s="227">
        <f t="shared" si="11"/>
        <v>0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0</v>
      </c>
      <c r="E41" s="229"/>
      <c r="F41" s="229">
        <f>SUM(F34:G40)</f>
        <v>20</v>
      </c>
      <c r="G41" s="229"/>
      <c r="H41" s="229">
        <f>SUM(H34:I40)</f>
        <v>9</v>
      </c>
      <c r="I41" s="229"/>
      <c r="J41" s="229">
        <f>SUM(J34:K40)</f>
        <v>28</v>
      </c>
      <c r="K41" s="229"/>
      <c r="L41" s="229">
        <f>SUM(L34:M40)</f>
        <v>5</v>
      </c>
      <c r="M41" s="229"/>
      <c r="N41" s="229">
        <f>SUM(N34:O40)</f>
        <v>0</v>
      </c>
      <c r="O41" s="229"/>
      <c r="P41" s="230">
        <f t="shared" si="11"/>
        <v>62</v>
      </c>
      <c r="Q41" s="231"/>
      <c r="R41" s="155">
        <f>SUM(D41:O41)</f>
        <v>62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0</v>
      </c>
      <c r="E43" s="159"/>
      <c r="F43" s="159">
        <f t="shared" ref="F43:N43" si="12">SUM(F8+F9+F14+F15+F5+F7+F6+F16)</f>
        <v>197</v>
      </c>
      <c r="G43" s="159"/>
      <c r="H43" s="159">
        <f t="shared" si="12"/>
        <v>208</v>
      </c>
      <c r="I43" s="159"/>
      <c r="J43" s="159">
        <f t="shared" si="12"/>
        <v>178</v>
      </c>
      <c r="K43" s="159"/>
      <c r="L43" s="159">
        <f t="shared" si="12"/>
        <v>119</v>
      </c>
      <c r="M43" s="159"/>
      <c r="N43" s="159">
        <f t="shared" si="12"/>
        <v>831</v>
      </c>
      <c r="O43" s="159"/>
      <c r="P43" s="219">
        <f>SUM(D43+F43+H43+J43+L43+N43)</f>
        <v>1533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0</v>
      </c>
      <c r="E44" s="159"/>
      <c r="F44" s="159">
        <f t="shared" ref="F44:N44" si="13">SUM(F10+F11+F5+F14+F15+F16+F7+F6)</f>
        <v>198</v>
      </c>
      <c r="G44" s="159"/>
      <c r="H44" s="159">
        <f t="shared" si="13"/>
        <v>217</v>
      </c>
      <c r="I44" s="159"/>
      <c r="J44" s="159">
        <f t="shared" si="13"/>
        <v>184</v>
      </c>
      <c r="K44" s="159"/>
      <c r="L44" s="159">
        <f t="shared" si="13"/>
        <v>135</v>
      </c>
      <c r="M44" s="159"/>
      <c r="N44" s="159">
        <f t="shared" si="13"/>
        <v>831</v>
      </c>
      <c r="O44" s="159"/>
      <c r="P44" s="219">
        <f>SUM(D44+F44+H44+J44+L44+N44)</f>
        <v>1565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0</v>
      </c>
      <c r="E45" s="160"/>
      <c r="F45" s="160">
        <f t="shared" ref="F45:N45" si="14">SUM(F12+F13+F14+F15+F16+F5+F7+F6)</f>
        <v>333</v>
      </c>
      <c r="G45" s="160"/>
      <c r="H45" s="160">
        <f t="shared" si="14"/>
        <v>285</v>
      </c>
      <c r="I45" s="160"/>
      <c r="J45" s="160">
        <f t="shared" si="14"/>
        <v>342</v>
      </c>
      <c r="K45" s="160"/>
      <c r="L45" s="160">
        <f t="shared" si="14"/>
        <v>187</v>
      </c>
      <c r="M45" s="160"/>
      <c r="N45" s="160">
        <f t="shared" si="14"/>
        <v>831</v>
      </c>
      <c r="O45" s="160"/>
      <c r="P45" s="225">
        <f>SUM(D45+F45+H45+J45+L45+N45)</f>
        <v>1978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0</v>
      </c>
      <c r="E46" s="165"/>
      <c r="F46" s="164">
        <f>SUM(F43:F45)</f>
        <v>728</v>
      </c>
      <c r="G46" s="166"/>
      <c r="H46" s="164">
        <f>SUM(H43:H45)</f>
        <v>710</v>
      </c>
      <c r="I46" s="165"/>
      <c r="J46" s="164">
        <f>SUM(J43:J45)</f>
        <v>704</v>
      </c>
      <c r="K46" s="165"/>
      <c r="L46" s="164">
        <f>SUM(L43:L45)</f>
        <v>441</v>
      </c>
      <c r="M46" s="165"/>
      <c r="N46" s="164">
        <f>SUM(N43:N45)</f>
        <v>2493</v>
      </c>
      <c r="O46" s="165"/>
      <c r="P46" s="210">
        <f>SUM(P43:P45)</f>
        <v>5076</v>
      </c>
      <c r="Q46" s="211"/>
      <c r="R46" s="155">
        <f>SUM(D46:N46)</f>
        <v>5076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/>
      <c r="G48" s="173"/>
      <c r="H48" s="172"/>
      <c r="I48" s="173"/>
      <c r="J48" s="172"/>
      <c r="K48" s="173"/>
      <c r="L48" s="172"/>
      <c r="M48" s="174"/>
      <c r="N48" s="172"/>
      <c r="O48" s="175"/>
      <c r="P48" s="176">
        <f>SUM(D48+F48+H48+J48+L48+N48)</f>
        <v>0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/>
      <c r="I50" s="182"/>
      <c r="J50" s="181"/>
      <c r="K50" s="182"/>
      <c r="L50" s="181"/>
      <c r="M50" s="183"/>
      <c r="N50" s="181"/>
      <c r="O50" s="184"/>
      <c r="P50" s="185">
        <f>SUM(D50+F50+H50+J50+L50+N50)</f>
        <v>0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0</v>
      </c>
      <c r="G51" s="190"/>
      <c r="H51" s="190">
        <f>SUM(H48:H50)</f>
        <v>0</v>
      </c>
      <c r="I51" s="190"/>
      <c r="J51" s="190">
        <f>SUM(J48:J50)</f>
        <v>0</v>
      </c>
      <c r="K51" s="190"/>
      <c r="L51" s="190">
        <f>SUM(L48:L50)</f>
        <v>0</v>
      </c>
      <c r="M51" s="190"/>
      <c r="N51" s="190">
        <f>SUM(N48:N50)</f>
        <v>0</v>
      </c>
      <c r="O51" s="191"/>
      <c r="P51" s="192">
        <f>SUM(P48:P50)</f>
        <v>0</v>
      </c>
      <c r="Q51" s="193"/>
      <c r="R51" s="194">
        <f>SUM(D51:O51)</f>
        <v>0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52"/>
  <sheetViews>
    <sheetView view="pageLayout" workbookViewId="0">
      <selection activeCell="A7" sqref="A7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43521</v>
      </c>
      <c r="E2" s="271"/>
      <c r="F2" s="272">
        <v>43523</v>
      </c>
      <c r="G2" s="272"/>
      <c r="H2" s="272">
        <v>43524</v>
      </c>
      <c r="I2" s="272"/>
      <c r="J2" s="272">
        <v>43525</v>
      </c>
      <c r="K2" s="272"/>
      <c r="L2" s="272">
        <v>43526</v>
      </c>
      <c r="M2" s="272"/>
      <c r="N2" s="272">
        <v>43527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204" t="s">
        <v>10</v>
      </c>
      <c r="F4" s="11" t="s">
        <v>11</v>
      </c>
      <c r="G4" s="204" t="s">
        <v>10</v>
      </c>
      <c r="H4" s="11" t="s">
        <v>9</v>
      </c>
      <c r="I4" s="204" t="s">
        <v>10</v>
      </c>
      <c r="J4" s="11" t="s">
        <v>9</v>
      </c>
      <c r="K4" s="204" t="s">
        <v>10</v>
      </c>
      <c r="L4" s="11" t="s">
        <v>9</v>
      </c>
      <c r="M4" s="204" t="s">
        <v>10</v>
      </c>
      <c r="N4" s="11" t="s">
        <v>9</v>
      </c>
      <c r="O4" s="204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16</v>
      </c>
      <c r="E5" s="17">
        <f>SUM(C5*D5)</f>
        <v>800</v>
      </c>
      <c r="F5" s="16">
        <v>18</v>
      </c>
      <c r="G5" s="17">
        <f>SUM(C5*F5)</f>
        <v>900</v>
      </c>
      <c r="H5" s="16">
        <v>13</v>
      </c>
      <c r="I5" s="17">
        <f>SUM(C5*H5)</f>
        <v>650</v>
      </c>
      <c r="J5" s="16"/>
      <c r="K5" s="18">
        <f>SUM(C5*J5)</f>
        <v>0</v>
      </c>
      <c r="L5" s="16"/>
      <c r="M5" s="17">
        <f>SUM(C5*L5)</f>
        <v>0</v>
      </c>
      <c r="N5" s="16"/>
      <c r="O5" s="19"/>
      <c r="P5" s="20">
        <f t="shared" ref="P5:Q14" si="0">SUM(D5+F5+H5+J5+L5+N5)</f>
        <v>47</v>
      </c>
      <c r="Q5" s="21">
        <f t="shared" si="0"/>
        <v>2350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52</v>
      </c>
      <c r="E6" s="17">
        <f t="shared" ref="E6:E15" si="1">SUM(C6*D6)</f>
        <v>1300</v>
      </c>
      <c r="F6" s="22">
        <v>23</v>
      </c>
      <c r="G6" s="17">
        <f t="shared" ref="G6:G13" si="2">SUM(C6*F6)</f>
        <v>575</v>
      </c>
      <c r="H6" s="22">
        <v>47</v>
      </c>
      <c r="I6" s="17">
        <f t="shared" ref="I6:I13" si="3">SUM(C6*H6)</f>
        <v>1175</v>
      </c>
      <c r="J6" s="22"/>
      <c r="K6" s="18">
        <f t="shared" ref="K6:K13" si="4">SUM(C6*J6)</f>
        <v>0</v>
      </c>
      <c r="L6" s="22"/>
      <c r="M6" s="17">
        <f t="shared" ref="M6:M13" si="5">SUM(C6*L6)</f>
        <v>0</v>
      </c>
      <c r="N6" s="22"/>
      <c r="O6" s="23"/>
      <c r="P6" s="24">
        <f t="shared" si="0"/>
        <v>122</v>
      </c>
      <c r="Q6" s="21">
        <f t="shared" si="0"/>
        <v>3050</v>
      </c>
      <c r="R6" s="7"/>
    </row>
    <row r="7" spans="1:18" s="35" customFormat="1" ht="15">
      <c r="A7" s="25" t="s">
        <v>16</v>
      </c>
      <c r="B7" s="26"/>
      <c r="C7" s="27"/>
      <c r="D7" s="28">
        <v>50</v>
      </c>
      <c r="E7" s="29">
        <f t="shared" si="1"/>
        <v>0</v>
      </c>
      <c r="F7" s="28">
        <v>237</v>
      </c>
      <c r="G7" s="29">
        <f t="shared" si="2"/>
        <v>0</v>
      </c>
      <c r="H7" s="28"/>
      <c r="I7" s="29">
        <f t="shared" si="3"/>
        <v>0</v>
      </c>
      <c r="J7" s="28"/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287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0</v>
      </c>
      <c r="Q8" s="37">
        <f t="shared" si="0"/>
        <v>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0</v>
      </c>
      <c r="Q9" s="37">
        <f>SUM(E9+G9+I9+K9+M9+O9)</f>
        <v>0</v>
      </c>
      <c r="R9" s="7"/>
    </row>
    <row r="10" spans="1:18">
      <c r="A10" s="38" t="s">
        <v>18</v>
      </c>
      <c r="B10" s="39" t="s">
        <v>14</v>
      </c>
      <c r="C10" s="40">
        <v>20</v>
      </c>
      <c r="D10" s="41">
        <v>1</v>
      </c>
      <c r="E10" s="42">
        <f t="shared" si="1"/>
        <v>20</v>
      </c>
      <c r="F10" s="41"/>
      <c r="G10" s="42">
        <f t="shared" si="2"/>
        <v>0</v>
      </c>
      <c r="H10" s="41">
        <v>3</v>
      </c>
      <c r="I10" s="42">
        <f t="shared" si="3"/>
        <v>60</v>
      </c>
      <c r="J10" s="41"/>
      <c r="K10" s="43">
        <f t="shared" si="4"/>
        <v>0</v>
      </c>
      <c r="L10" s="41"/>
      <c r="M10" s="42">
        <f t="shared" si="5"/>
        <v>0</v>
      </c>
      <c r="N10" s="41"/>
      <c r="O10" s="44"/>
      <c r="P10" s="45">
        <f t="shared" si="0"/>
        <v>4</v>
      </c>
      <c r="Q10" s="46">
        <f t="shared" si="0"/>
        <v>80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/>
      <c r="E11" s="42">
        <f t="shared" si="1"/>
        <v>0</v>
      </c>
      <c r="F11" s="41">
        <v>4</v>
      </c>
      <c r="G11" s="42">
        <f t="shared" si="2"/>
        <v>40</v>
      </c>
      <c r="H11" s="41">
        <v>1</v>
      </c>
      <c r="I11" s="42">
        <f t="shared" si="3"/>
        <v>10</v>
      </c>
      <c r="J11" s="41"/>
      <c r="K11" s="43">
        <f t="shared" si="4"/>
        <v>0</v>
      </c>
      <c r="L11" s="41"/>
      <c r="M11" s="42">
        <f t="shared" si="5"/>
        <v>0</v>
      </c>
      <c r="N11" s="41"/>
      <c r="O11" s="44"/>
      <c r="P11" s="45">
        <f t="shared" si="0"/>
        <v>5</v>
      </c>
      <c r="Q11" s="46">
        <f t="shared" si="0"/>
        <v>50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18</v>
      </c>
      <c r="E12" s="17">
        <f t="shared" si="1"/>
        <v>360</v>
      </c>
      <c r="F12" s="22">
        <v>21</v>
      </c>
      <c r="G12" s="17">
        <f t="shared" si="2"/>
        <v>420</v>
      </c>
      <c r="H12" s="22">
        <v>9</v>
      </c>
      <c r="I12" s="17">
        <f t="shared" si="3"/>
        <v>180</v>
      </c>
      <c r="J12" s="22"/>
      <c r="K12" s="18">
        <f t="shared" si="4"/>
        <v>0</v>
      </c>
      <c r="L12" s="22"/>
      <c r="M12" s="17">
        <f t="shared" si="5"/>
        <v>0</v>
      </c>
      <c r="N12" s="22"/>
      <c r="O12" s="19"/>
      <c r="P12" s="36">
        <f t="shared" si="0"/>
        <v>48</v>
      </c>
      <c r="Q12" s="37">
        <f t="shared" si="0"/>
        <v>960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46</v>
      </c>
      <c r="E13" s="17">
        <f t="shared" si="1"/>
        <v>460</v>
      </c>
      <c r="F13" s="22">
        <v>60</v>
      </c>
      <c r="G13" s="17">
        <f t="shared" si="2"/>
        <v>600</v>
      </c>
      <c r="H13" s="22">
        <v>16</v>
      </c>
      <c r="I13" s="17">
        <f t="shared" si="3"/>
        <v>160</v>
      </c>
      <c r="J13" s="22"/>
      <c r="K13" s="18">
        <f t="shared" si="4"/>
        <v>0</v>
      </c>
      <c r="L13" s="22"/>
      <c r="M13" s="17">
        <f t="shared" si="5"/>
        <v>0</v>
      </c>
      <c r="N13" s="22"/>
      <c r="O13" s="19"/>
      <c r="P13" s="36">
        <f t="shared" si="0"/>
        <v>122</v>
      </c>
      <c r="Q13" s="37">
        <f t="shared" si="0"/>
        <v>1220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>
        <v>5</v>
      </c>
      <c r="E14" s="49">
        <f t="shared" si="1"/>
        <v>125</v>
      </c>
      <c r="F14" s="22"/>
      <c r="G14" s="49">
        <f>SUM(C14*F14)</f>
        <v>0</v>
      </c>
      <c r="H14" s="50"/>
      <c r="I14" s="49">
        <f>SUM(C14*H14)</f>
        <v>0</v>
      </c>
      <c r="J14" s="50"/>
      <c r="K14" s="49">
        <f>SUM(C14*J14)</f>
        <v>0</v>
      </c>
      <c r="L14" s="50"/>
      <c r="M14" s="49">
        <f>SUM(C14*L14)</f>
        <v>0</v>
      </c>
      <c r="N14" s="49"/>
      <c r="O14" s="49">
        <f>SUM(C14*N14)</f>
        <v>0</v>
      </c>
      <c r="P14" s="36">
        <f t="shared" si="0"/>
        <v>5</v>
      </c>
      <c r="Q14" s="37">
        <f t="shared" si="0"/>
        <v>125</v>
      </c>
      <c r="R14" s="51" t="s">
        <v>61</v>
      </c>
    </row>
    <row r="15" spans="1:18">
      <c r="A15" s="13" t="s">
        <v>22</v>
      </c>
      <c r="B15" s="52" t="s">
        <v>14</v>
      </c>
      <c r="C15" s="53">
        <v>0</v>
      </c>
      <c r="D15" s="54">
        <v>5</v>
      </c>
      <c r="E15" s="49">
        <f t="shared" si="1"/>
        <v>0</v>
      </c>
      <c r="F15" s="54">
        <v>3</v>
      </c>
      <c r="G15" s="55"/>
      <c r="H15" s="54">
        <v>6</v>
      </c>
      <c r="I15" s="55"/>
      <c r="J15" s="54"/>
      <c r="K15" s="56"/>
      <c r="L15" s="54"/>
      <c r="M15" s="55"/>
      <c r="N15" s="54"/>
      <c r="O15" s="19"/>
      <c r="P15" s="57">
        <f>SUM(D15+F15+H15+J15+L15+N15)</f>
        <v>14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/>
      <c r="O16" s="64"/>
      <c r="P16" s="57">
        <f>SUM(D16+F16+H16+J16+L16+N16)</f>
        <v>0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193</v>
      </c>
      <c r="E17" s="69">
        <f>SUM(E5:E16)</f>
        <v>3065</v>
      </c>
      <c r="F17" s="70">
        <f t="shared" ref="F17:O17" si="6">SUM(F5:F16)</f>
        <v>366</v>
      </c>
      <c r="G17" s="69">
        <f t="shared" si="6"/>
        <v>2535</v>
      </c>
      <c r="H17" s="70">
        <f t="shared" si="6"/>
        <v>95</v>
      </c>
      <c r="I17" s="69">
        <f t="shared" si="6"/>
        <v>2235</v>
      </c>
      <c r="J17" s="70">
        <f t="shared" si="6"/>
        <v>0</v>
      </c>
      <c r="K17" s="69">
        <f t="shared" si="6"/>
        <v>0</v>
      </c>
      <c r="L17" s="71">
        <f t="shared" si="6"/>
        <v>0</v>
      </c>
      <c r="M17" s="69">
        <f t="shared" si="6"/>
        <v>0</v>
      </c>
      <c r="N17" s="71">
        <f t="shared" si="6"/>
        <v>0</v>
      </c>
      <c r="O17" s="72">
        <f t="shared" si="6"/>
        <v>0</v>
      </c>
      <c r="P17" s="73">
        <f>SUM(P5:P16)</f>
        <v>654</v>
      </c>
      <c r="Q17" s="74">
        <f>SUM(Q5:Q16)</f>
        <v>7835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>
        <v>1</v>
      </c>
      <c r="I19" s="88">
        <v>150</v>
      </c>
      <c r="J19" s="86"/>
      <c r="K19" s="88"/>
      <c r="L19" s="87"/>
      <c r="M19" s="88"/>
      <c r="N19" s="89"/>
      <c r="O19" s="88"/>
      <c r="P19" s="89">
        <f t="shared" ref="P19:Q22" si="7">SUM(D19+F19+H19+J19+L19+N19)</f>
        <v>1</v>
      </c>
      <c r="Q19" s="37">
        <f t="shared" si="7"/>
        <v>150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14</v>
      </c>
      <c r="E22" s="61">
        <v>140</v>
      </c>
      <c r="F22" s="92">
        <v>29</v>
      </c>
      <c r="G22" s="61">
        <v>290</v>
      </c>
      <c r="H22" s="93">
        <v>24</v>
      </c>
      <c r="I22" s="61">
        <v>240</v>
      </c>
      <c r="J22" s="93"/>
      <c r="K22" s="61"/>
      <c r="L22" s="92"/>
      <c r="M22" s="61"/>
      <c r="N22" s="92"/>
      <c r="O22" s="61"/>
      <c r="P22" s="94">
        <f t="shared" si="7"/>
        <v>67</v>
      </c>
      <c r="Q22" s="95">
        <f t="shared" si="7"/>
        <v>670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207</v>
      </c>
      <c r="E23" s="99">
        <f t="shared" si="8"/>
        <v>3205</v>
      </c>
      <c r="F23" s="98">
        <f t="shared" si="8"/>
        <v>395</v>
      </c>
      <c r="G23" s="99">
        <f t="shared" si="8"/>
        <v>2825</v>
      </c>
      <c r="H23" s="98">
        <f t="shared" si="8"/>
        <v>120</v>
      </c>
      <c r="I23" s="99">
        <f t="shared" si="8"/>
        <v>2625</v>
      </c>
      <c r="J23" s="98">
        <f t="shared" si="8"/>
        <v>0</v>
      </c>
      <c r="K23" s="99">
        <f t="shared" si="8"/>
        <v>0</v>
      </c>
      <c r="L23" s="100">
        <f t="shared" si="8"/>
        <v>0</v>
      </c>
      <c r="M23" s="99">
        <f t="shared" si="8"/>
        <v>0</v>
      </c>
      <c r="N23" s="100">
        <f t="shared" si="8"/>
        <v>0</v>
      </c>
      <c r="O23" s="99">
        <f t="shared" si="8"/>
        <v>0</v>
      </c>
      <c r="P23" s="101">
        <f t="shared" si="8"/>
        <v>722</v>
      </c>
      <c r="Q23" s="99">
        <f>SUM(Q17:Q22)</f>
        <v>8655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2"/>
      <c r="E26" s="112"/>
      <c r="F26" s="203"/>
      <c r="G26" s="114"/>
      <c r="H26" s="203"/>
      <c r="I26" s="114"/>
      <c r="J26" s="202"/>
      <c r="K26" s="112"/>
      <c r="L26" s="203"/>
      <c r="M26" s="114"/>
      <c r="N26" s="115"/>
      <c r="O26" s="116"/>
      <c r="P26" s="117">
        <f t="shared" ref="P26:Q33" si="9">SUM(D26+F26+H26+J26+L26+N26)</f>
        <v>0</v>
      </c>
      <c r="Q26" s="118">
        <f t="shared" si="9"/>
        <v>0</v>
      </c>
      <c r="R26" s="250">
        <f>SUM(P26:Q27)</f>
        <v>275</v>
      </c>
    </row>
    <row r="27" spans="1:18" ht="15" customHeight="1">
      <c r="A27" s="119" t="s">
        <v>36</v>
      </c>
      <c r="B27" s="85"/>
      <c r="C27" s="85"/>
      <c r="D27" s="120">
        <v>48</v>
      </c>
      <c r="E27" s="121"/>
      <c r="F27" s="120">
        <v>223</v>
      </c>
      <c r="G27" s="121"/>
      <c r="H27" s="120"/>
      <c r="I27" s="121">
        <v>4</v>
      </c>
      <c r="J27" s="201"/>
      <c r="K27" s="121"/>
      <c r="L27" s="201"/>
      <c r="M27" s="121"/>
      <c r="N27" s="201"/>
      <c r="O27" s="123"/>
      <c r="P27" s="124">
        <f t="shared" si="9"/>
        <v>271</v>
      </c>
      <c r="Q27" s="125">
        <f t="shared" si="9"/>
        <v>4</v>
      </c>
      <c r="R27" s="251"/>
    </row>
    <row r="28" spans="1:18">
      <c r="A28" s="119" t="s">
        <v>37</v>
      </c>
      <c r="B28" s="85"/>
      <c r="C28" s="85"/>
      <c r="D28" s="120"/>
      <c r="E28" s="121"/>
      <c r="F28" s="120"/>
      <c r="G28" s="121"/>
      <c r="H28" s="120"/>
      <c r="I28" s="121"/>
      <c r="J28" s="201"/>
      <c r="K28" s="121"/>
      <c r="L28" s="200"/>
      <c r="M28" s="127"/>
      <c r="N28" s="201"/>
      <c r="O28" s="123"/>
      <c r="P28" s="128">
        <f t="shared" si="9"/>
        <v>0</v>
      </c>
      <c r="Q28" s="125">
        <f t="shared" si="9"/>
        <v>0</v>
      </c>
      <c r="R28" s="252">
        <f>SUM(P28:Q29)</f>
        <v>31</v>
      </c>
    </row>
    <row r="29" spans="1:18" ht="15" customHeight="1">
      <c r="A29" s="119" t="s">
        <v>38</v>
      </c>
      <c r="B29" s="85"/>
      <c r="C29" s="85"/>
      <c r="D29" s="120">
        <v>7</v>
      </c>
      <c r="E29" s="121"/>
      <c r="F29" s="120">
        <v>13</v>
      </c>
      <c r="G29" s="121"/>
      <c r="H29" s="120">
        <v>11</v>
      </c>
      <c r="I29" s="121"/>
      <c r="J29" s="201"/>
      <c r="K29" s="121"/>
      <c r="L29" s="200"/>
      <c r="M29" s="127"/>
      <c r="N29" s="201"/>
      <c r="O29" s="123"/>
      <c r="P29" s="128">
        <f t="shared" si="9"/>
        <v>31</v>
      </c>
      <c r="Q29" s="125">
        <f t="shared" si="9"/>
        <v>0</v>
      </c>
      <c r="R29" s="253"/>
    </row>
    <row r="30" spans="1:18">
      <c r="A30" s="119" t="s">
        <v>39</v>
      </c>
      <c r="B30" s="85"/>
      <c r="C30" s="85"/>
      <c r="D30" s="120">
        <v>50</v>
      </c>
      <c r="E30" s="121"/>
      <c r="F30" s="120">
        <v>4</v>
      </c>
      <c r="G30" s="121"/>
      <c r="H30" s="120">
        <v>31</v>
      </c>
      <c r="I30" s="121"/>
      <c r="J30" s="201"/>
      <c r="K30" s="121"/>
      <c r="L30" s="200"/>
      <c r="M30" s="127"/>
      <c r="N30" s="201"/>
      <c r="O30" s="123"/>
      <c r="P30" s="128">
        <f t="shared" si="9"/>
        <v>85</v>
      </c>
      <c r="Q30" s="125">
        <f t="shared" si="9"/>
        <v>0</v>
      </c>
      <c r="R30" s="129">
        <f>SUM(P30:Q30)</f>
        <v>85</v>
      </c>
    </row>
    <row r="31" spans="1:18">
      <c r="A31" s="119" t="s">
        <v>40</v>
      </c>
      <c r="B31" s="85"/>
      <c r="C31" s="85"/>
      <c r="D31" s="120">
        <v>43</v>
      </c>
      <c r="E31" s="121">
        <v>5</v>
      </c>
      <c r="F31" s="120">
        <v>55</v>
      </c>
      <c r="G31" s="121">
        <v>3</v>
      </c>
      <c r="H31" s="120">
        <v>25</v>
      </c>
      <c r="I31" s="121">
        <v>2</v>
      </c>
      <c r="J31" s="201"/>
      <c r="K31" s="121"/>
      <c r="L31" s="200"/>
      <c r="M31" s="127"/>
      <c r="N31" s="201"/>
      <c r="O31" s="123"/>
      <c r="P31" s="128">
        <f t="shared" si="9"/>
        <v>123</v>
      </c>
      <c r="Q31" s="125">
        <f t="shared" si="9"/>
        <v>10</v>
      </c>
      <c r="R31" s="129">
        <f>SUM(P31:Q31)</f>
        <v>133</v>
      </c>
    </row>
    <row r="32" spans="1:18">
      <c r="A32" s="119" t="s">
        <v>41</v>
      </c>
      <c r="B32" s="85"/>
      <c r="C32" s="85"/>
      <c r="D32" s="130">
        <v>40</v>
      </c>
      <c r="E32" s="131"/>
      <c r="F32" s="130">
        <v>68</v>
      </c>
      <c r="G32" s="131"/>
      <c r="H32" s="130">
        <v>22</v>
      </c>
      <c r="I32" s="131"/>
      <c r="J32" s="132"/>
      <c r="K32" s="131"/>
      <c r="L32" s="133"/>
      <c r="M32" s="134"/>
      <c r="N32" s="132"/>
      <c r="O32" s="135"/>
      <c r="P32" s="136">
        <f t="shared" si="9"/>
        <v>130</v>
      </c>
      <c r="Q32" s="137">
        <f t="shared" si="9"/>
        <v>0</v>
      </c>
      <c r="R32" s="138">
        <f>SUM(P32:Q32)</f>
        <v>130</v>
      </c>
    </row>
    <row r="33" spans="1:18" ht="15" thickBot="1">
      <c r="A33" s="139"/>
      <c r="B33" s="140"/>
      <c r="C33" s="140"/>
      <c r="D33" s="141">
        <f t="shared" ref="D33:N33" si="10">SUM(D26:D32)</f>
        <v>188</v>
      </c>
      <c r="E33" s="142">
        <f t="shared" si="10"/>
        <v>5</v>
      </c>
      <c r="F33" s="143">
        <f t="shared" si="10"/>
        <v>363</v>
      </c>
      <c r="G33" s="144">
        <f t="shared" si="10"/>
        <v>3</v>
      </c>
      <c r="H33" s="143">
        <f t="shared" si="10"/>
        <v>89</v>
      </c>
      <c r="I33" s="144">
        <f t="shared" si="10"/>
        <v>6</v>
      </c>
      <c r="J33" s="145">
        <f t="shared" si="10"/>
        <v>0</v>
      </c>
      <c r="K33" s="144">
        <f t="shared" si="10"/>
        <v>0</v>
      </c>
      <c r="L33" s="145">
        <f t="shared" si="10"/>
        <v>0</v>
      </c>
      <c r="M33" s="142">
        <f t="shared" si="10"/>
        <v>0</v>
      </c>
      <c r="N33" s="145">
        <f t="shared" si="10"/>
        <v>0</v>
      </c>
      <c r="O33" s="146">
        <f>SUM(O26:O32)</f>
        <v>0</v>
      </c>
      <c r="P33" s="147">
        <f>SUM(P26:P32)</f>
        <v>640</v>
      </c>
      <c r="Q33" s="148">
        <f t="shared" si="9"/>
        <v>14</v>
      </c>
      <c r="R33" s="149">
        <f>SUM(P33:Q33)</f>
        <v>654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/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0</v>
      </c>
      <c r="Q35" s="228"/>
      <c r="R35" s="153">
        <f>SUM(O26:O32)</f>
        <v>0</v>
      </c>
    </row>
    <row r="36" spans="1:18">
      <c r="A36" s="110" t="s">
        <v>44</v>
      </c>
      <c r="B36" s="85"/>
      <c r="C36" s="85"/>
      <c r="D36" s="242">
        <v>9</v>
      </c>
      <c r="E36" s="242"/>
      <c r="F36" s="242">
        <v>13</v>
      </c>
      <c r="G36" s="242"/>
      <c r="H36" s="242">
        <v>2</v>
      </c>
      <c r="I36" s="242"/>
      <c r="J36" s="243"/>
      <c r="K36" s="244"/>
      <c r="L36" s="242"/>
      <c r="M36" s="242"/>
      <c r="N36" s="243"/>
      <c r="O36" s="239"/>
      <c r="P36" s="227">
        <f t="shared" si="11"/>
        <v>24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/>
      <c r="G37" s="242"/>
      <c r="H37" s="242">
        <v>4</v>
      </c>
      <c r="I37" s="242"/>
      <c r="J37" s="243"/>
      <c r="K37" s="244"/>
      <c r="L37" s="243"/>
      <c r="M37" s="243"/>
      <c r="N37" s="243"/>
      <c r="O37" s="239"/>
      <c r="P37" s="227">
        <f t="shared" si="11"/>
        <v>4</v>
      </c>
      <c r="Q37" s="228"/>
      <c r="R37" s="7"/>
    </row>
    <row r="38" spans="1:18">
      <c r="A38" s="154" t="s">
        <v>46</v>
      </c>
      <c r="B38" s="85"/>
      <c r="C38" s="85"/>
      <c r="D38" s="242">
        <v>4</v>
      </c>
      <c r="E38" s="242"/>
      <c r="F38" s="242">
        <v>3</v>
      </c>
      <c r="G38" s="242"/>
      <c r="H38" s="242">
        <v>1</v>
      </c>
      <c r="I38" s="242"/>
      <c r="J38" s="243"/>
      <c r="K38" s="243"/>
      <c r="L38" s="243"/>
      <c r="M38" s="243"/>
      <c r="N38" s="243"/>
      <c r="O38" s="239"/>
      <c r="P38" s="227">
        <f t="shared" si="11"/>
        <v>8</v>
      </c>
      <c r="Q38" s="228"/>
      <c r="R38" s="7"/>
    </row>
    <row r="39" spans="1:18" ht="15" customHeight="1">
      <c r="A39" s="154" t="s">
        <v>16</v>
      </c>
      <c r="B39" s="85"/>
      <c r="C39" s="85"/>
      <c r="D39" s="237"/>
      <c r="E39" s="238"/>
      <c r="F39" s="237">
        <v>237</v>
      </c>
      <c r="G39" s="238"/>
      <c r="H39" s="237"/>
      <c r="I39" s="238"/>
      <c r="J39" s="239"/>
      <c r="K39" s="240"/>
      <c r="L39" s="239"/>
      <c r="M39" s="240"/>
      <c r="N39" s="239"/>
      <c r="O39" s="241"/>
      <c r="P39" s="227">
        <f t="shared" si="11"/>
        <v>237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13</v>
      </c>
      <c r="E41" s="229"/>
      <c r="F41" s="229">
        <f>SUM(F34:G40)</f>
        <v>253</v>
      </c>
      <c r="G41" s="229"/>
      <c r="H41" s="229">
        <f>SUM(H34:I40)</f>
        <v>7</v>
      </c>
      <c r="I41" s="229"/>
      <c r="J41" s="229">
        <f>SUM(J34:K40)</f>
        <v>0</v>
      </c>
      <c r="K41" s="229"/>
      <c r="L41" s="229">
        <f>SUM(L34:M40)</f>
        <v>0</v>
      </c>
      <c r="M41" s="229"/>
      <c r="N41" s="229">
        <f>SUM(N34:O40)</f>
        <v>0</v>
      </c>
      <c r="O41" s="229"/>
      <c r="P41" s="230">
        <f t="shared" si="11"/>
        <v>273</v>
      </c>
      <c r="Q41" s="231"/>
      <c r="R41" s="155">
        <f>SUM(D41:O41)</f>
        <v>273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128</v>
      </c>
      <c r="E43" s="159"/>
      <c r="F43" s="159">
        <f t="shared" ref="F43:N43" si="12">SUM(F8+F9+F14+F15+F5+F7+F6+F16)</f>
        <v>281</v>
      </c>
      <c r="G43" s="159"/>
      <c r="H43" s="159">
        <f t="shared" si="12"/>
        <v>66</v>
      </c>
      <c r="I43" s="159"/>
      <c r="J43" s="159">
        <f t="shared" si="12"/>
        <v>0</v>
      </c>
      <c r="K43" s="159"/>
      <c r="L43" s="159">
        <f t="shared" si="12"/>
        <v>0</v>
      </c>
      <c r="M43" s="159"/>
      <c r="N43" s="159">
        <f t="shared" si="12"/>
        <v>0</v>
      </c>
      <c r="O43" s="159"/>
      <c r="P43" s="219">
        <f>SUM(D43+F43+H43+J43+L43+N43)</f>
        <v>475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129</v>
      </c>
      <c r="E44" s="159"/>
      <c r="F44" s="159">
        <f t="shared" ref="F44:N44" si="13">SUM(F10+F11+F5+F14+F15+F16+F7+F6)</f>
        <v>285</v>
      </c>
      <c r="G44" s="159"/>
      <c r="H44" s="159">
        <f t="shared" si="13"/>
        <v>70</v>
      </c>
      <c r="I44" s="159"/>
      <c r="J44" s="159">
        <f t="shared" si="13"/>
        <v>0</v>
      </c>
      <c r="K44" s="159"/>
      <c r="L44" s="159">
        <f t="shared" si="13"/>
        <v>0</v>
      </c>
      <c r="M44" s="159"/>
      <c r="N44" s="159">
        <f t="shared" si="13"/>
        <v>0</v>
      </c>
      <c r="O44" s="159"/>
      <c r="P44" s="219">
        <f>SUM(D44+F44+H44+J44+L44+N44)</f>
        <v>484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192</v>
      </c>
      <c r="E45" s="160"/>
      <c r="F45" s="160">
        <f t="shared" ref="F45:N45" si="14">SUM(F12+F13+F14+F15+F16+F5+F7+F6)</f>
        <v>362</v>
      </c>
      <c r="G45" s="160"/>
      <c r="H45" s="160">
        <f t="shared" si="14"/>
        <v>91</v>
      </c>
      <c r="I45" s="160"/>
      <c r="J45" s="160">
        <f t="shared" si="14"/>
        <v>0</v>
      </c>
      <c r="K45" s="160"/>
      <c r="L45" s="160">
        <f t="shared" si="14"/>
        <v>0</v>
      </c>
      <c r="M45" s="160"/>
      <c r="N45" s="160">
        <f t="shared" si="14"/>
        <v>0</v>
      </c>
      <c r="O45" s="160"/>
      <c r="P45" s="225">
        <f>SUM(D45+F45+H45+J45+L45+N45)</f>
        <v>645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449</v>
      </c>
      <c r="E46" s="165"/>
      <c r="F46" s="164">
        <f>SUM(F43:F45)</f>
        <v>928</v>
      </c>
      <c r="G46" s="166"/>
      <c r="H46" s="164">
        <f>SUM(H43:H45)</f>
        <v>227</v>
      </c>
      <c r="I46" s="165"/>
      <c r="J46" s="164">
        <f>SUM(J43:J45)</f>
        <v>0</v>
      </c>
      <c r="K46" s="165"/>
      <c r="L46" s="164">
        <f>SUM(L43:L45)</f>
        <v>0</v>
      </c>
      <c r="M46" s="165"/>
      <c r="N46" s="164">
        <f>SUM(N43:N45)</f>
        <v>0</v>
      </c>
      <c r="O46" s="165"/>
      <c r="P46" s="210">
        <f>SUM(P43:P45)</f>
        <v>1604</v>
      </c>
      <c r="Q46" s="211"/>
      <c r="R46" s="155">
        <f>SUM(D46:N46)</f>
        <v>1604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>
        <v>14</v>
      </c>
      <c r="E48" s="173"/>
      <c r="F48" s="172">
        <v>11</v>
      </c>
      <c r="G48" s="173"/>
      <c r="H48" s="172"/>
      <c r="I48" s="173"/>
      <c r="J48" s="172"/>
      <c r="K48" s="173"/>
      <c r="L48" s="172"/>
      <c r="M48" s="174"/>
      <c r="N48" s="172"/>
      <c r="O48" s="175"/>
      <c r="P48" s="176">
        <f>SUM(D48+F48+H48+J48+L48+N48)</f>
        <v>25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>
        <v>109</v>
      </c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109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252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252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14</v>
      </c>
      <c r="E51" s="190"/>
      <c r="F51" s="190">
        <f>SUM(F48:F50)</f>
        <v>120</v>
      </c>
      <c r="G51" s="190"/>
      <c r="H51" s="190">
        <f>SUM(H48:H50)</f>
        <v>252</v>
      </c>
      <c r="I51" s="190"/>
      <c r="J51" s="190">
        <f>SUM(J48:J50)</f>
        <v>0</v>
      </c>
      <c r="K51" s="190"/>
      <c r="L51" s="190">
        <f>SUM(L48:L50)</f>
        <v>0</v>
      </c>
      <c r="M51" s="190"/>
      <c r="N51" s="190">
        <f>SUM(N48:N50)</f>
        <v>0</v>
      </c>
      <c r="O51" s="191"/>
      <c r="P51" s="192">
        <f>SUM(P48:P50)</f>
        <v>386</v>
      </c>
      <c r="Q51" s="193"/>
      <c r="R51" s="194">
        <f>SUM(D51:O51)</f>
        <v>386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2"/>
  <sheetViews>
    <sheetView topLeftCell="A25" workbookViewId="0">
      <selection activeCell="H37" sqref="H37:I37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43521</v>
      </c>
      <c r="E2" s="271"/>
      <c r="F2" s="272">
        <v>43523</v>
      </c>
      <c r="G2" s="272"/>
      <c r="H2" s="272">
        <v>43524</v>
      </c>
      <c r="I2" s="272"/>
      <c r="J2" s="272">
        <v>43525</v>
      </c>
      <c r="K2" s="272"/>
      <c r="L2" s="272">
        <v>43526</v>
      </c>
      <c r="M2" s="272"/>
      <c r="N2" s="272">
        <v>43527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204" t="s">
        <v>10</v>
      </c>
      <c r="F4" s="11" t="s">
        <v>11</v>
      </c>
      <c r="G4" s="204" t="s">
        <v>10</v>
      </c>
      <c r="H4" s="11" t="s">
        <v>9</v>
      </c>
      <c r="I4" s="204" t="s">
        <v>10</v>
      </c>
      <c r="J4" s="11" t="s">
        <v>9</v>
      </c>
      <c r="K4" s="204" t="s">
        <v>10</v>
      </c>
      <c r="L4" s="11" t="s">
        <v>9</v>
      </c>
      <c r="M4" s="204" t="s">
        <v>10</v>
      </c>
      <c r="N4" s="11" t="s">
        <v>9</v>
      </c>
      <c r="O4" s="204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/>
      <c r="E5" s="17">
        <f>SUM(C5*D5)</f>
        <v>0</v>
      </c>
      <c r="F5" s="16"/>
      <c r="G5" s="17">
        <f>SUM(C5*F5)</f>
        <v>0</v>
      </c>
      <c r="H5" s="16"/>
      <c r="I5" s="17">
        <f>SUM(C5*H5)</f>
        <v>0</v>
      </c>
      <c r="J5" s="16">
        <v>17</v>
      </c>
      <c r="K5" s="18">
        <f>SUM(C5*J5)</f>
        <v>850</v>
      </c>
      <c r="L5" s="16">
        <v>31</v>
      </c>
      <c r="M5" s="17">
        <f>SUM(C5*L5)</f>
        <v>1550</v>
      </c>
      <c r="N5" s="16"/>
      <c r="O5" s="19"/>
      <c r="P5" s="20">
        <f t="shared" ref="P5:Q14" si="0">SUM(D5+F5+H5+J5+L5+N5)</f>
        <v>48</v>
      </c>
      <c r="Q5" s="21">
        <f t="shared" si="0"/>
        <v>2400</v>
      </c>
      <c r="R5" s="7"/>
    </row>
    <row r="6" spans="1:18">
      <c r="A6" s="13" t="s">
        <v>15</v>
      </c>
      <c r="B6" s="14" t="s">
        <v>14</v>
      </c>
      <c r="C6" s="15">
        <v>25</v>
      </c>
      <c r="D6" s="22"/>
      <c r="E6" s="17">
        <f t="shared" ref="E6:E15" si="1">SUM(C6*D6)</f>
        <v>0</v>
      </c>
      <c r="F6" s="22"/>
      <c r="G6" s="17">
        <f t="shared" ref="G6:G13" si="2">SUM(C6*F6)</f>
        <v>0</v>
      </c>
      <c r="H6" s="22"/>
      <c r="I6" s="17">
        <f t="shared" ref="I6:I13" si="3">SUM(C6*H6)</f>
        <v>0</v>
      </c>
      <c r="J6" s="22">
        <v>13</v>
      </c>
      <c r="K6" s="18">
        <f t="shared" ref="K6:K13" si="4">SUM(C6*J6)</f>
        <v>325</v>
      </c>
      <c r="L6" s="22">
        <v>75</v>
      </c>
      <c r="M6" s="17">
        <f t="shared" ref="M6:M13" si="5">SUM(C6*L6)</f>
        <v>1875</v>
      </c>
      <c r="N6" s="22"/>
      <c r="O6" s="23"/>
      <c r="P6" s="24">
        <f t="shared" si="0"/>
        <v>88</v>
      </c>
      <c r="Q6" s="21">
        <f t="shared" si="0"/>
        <v>2200</v>
      </c>
      <c r="R6" s="7"/>
    </row>
    <row r="7" spans="1:18" s="35" customFormat="1" ht="15">
      <c r="A7" s="25" t="s">
        <v>16</v>
      </c>
      <c r="B7" s="26"/>
      <c r="C7" s="27"/>
      <c r="D7" s="28"/>
      <c r="E7" s="29">
        <f t="shared" si="1"/>
        <v>0</v>
      </c>
      <c r="F7" s="28"/>
      <c r="G7" s="29">
        <f t="shared" si="2"/>
        <v>0</v>
      </c>
      <c r="H7" s="28"/>
      <c r="I7" s="29">
        <f t="shared" si="3"/>
        <v>0</v>
      </c>
      <c r="J7" s="28"/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0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0</v>
      </c>
      <c r="Q8" s="37">
        <f t="shared" si="0"/>
        <v>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>
        <v>2</v>
      </c>
      <c r="K9" s="18">
        <f t="shared" si="4"/>
        <v>30</v>
      </c>
      <c r="L9" s="22"/>
      <c r="M9" s="17">
        <f t="shared" si="5"/>
        <v>0</v>
      </c>
      <c r="N9" s="22"/>
      <c r="O9" s="19"/>
      <c r="P9" s="36">
        <f>SUM(D9+F9+H9+J9+L9+N9)</f>
        <v>2</v>
      </c>
      <c r="Q9" s="37">
        <f>SUM(E9+G9+I9+K9+M9+O9)</f>
        <v>30</v>
      </c>
      <c r="R9" s="7"/>
    </row>
    <row r="10" spans="1:18">
      <c r="A10" s="38" t="s">
        <v>18</v>
      </c>
      <c r="B10" s="39" t="s">
        <v>14</v>
      </c>
      <c r="C10" s="40">
        <v>20</v>
      </c>
      <c r="D10" s="41"/>
      <c r="E10" s="42">
        <f t="shared" si="1"/>
        <v>0</v>
      </c>
      <c r="F10" s="41"/>
      <c r="G10" s="42">
        <f t="shared" si="2"/>
        <v>0</v>
      </c>
      <c r="H10" s="41"/>
      <c r="I10" s="42">
        <f t="shared" si="3"/>
        <v>0</v>
      </c>
      <c r="J10" s="41"/>
      <c r="K10" s="43">
        <f t="shared" si="4"/>
        <v>0</v>
      </c>
      <c r="L10" s="41">
        <v>7</v>
      </c>
      <c r="M10" s="42">
        <f t="shared" si="5"/>
        <v>140</v>
      </c>
      <c r="N10" s="41"/>
      <c r="O10" s="44"/>
      <c r="P10" s="45">
        <f t="shared" si="0"/>
        <v>7</v>
      </c>
      <c r="Q10" s="46">
        <f t="shared" si="0"/>
        <v>140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/>
      <c r="E11" s="42">
        <f t="shared" si="1"/>
        <v>0</v>
      </c>
      <c r="F11" s="41"/>
      <c r="G11" s="42">
        <f t="shared" si="2"/>
        <v>0</v>
      </c>
      <c r="H11" s="41"/>
      <c r="I11" s="42">
        <f t="shared" si="3"/>
        <v>0</v>
      </c>
      <c r="J11" s="41">
        <v>1</v>
      </c>
      <c r="K11" s="43">
        <f t="shared" si="4"/>
        <v>10</v>
      </c>
      <c r="L11" s="41">
        <v>4</v>
      </c>
      <c r="M11" s="42">
        <f t="shared" si="5"/>
        <v>40</v>
      </c>
      <c r="N11" s="41"/>
      <c r="O11" s="44"/>
      <c r="P11" s="45">
        <f t="shared" si="0"/>
        <v>5</v>
      </c>
      <c r="Q11" s="46">
        <f t="shared" si="0"/>
        <v>50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/>
      <c r="E12" s="17">
        <f t="shared" si="1"/>
        <v>0</v>
      </c>
      <c r="F12" s="22"/>
      <c r="G12" s="17">
        <f t="shared" si="2"/>
        <v>0</v>
      </c>
      <c r="H12" s="22"/>
      <c r="I12" s="17">
        <f t="shared" si="3"/>
        <v>0</v>
      </c>
      <c r="J12" s="22">
        <v>22</v>
      </c>
      <c r="K12" s="18">
        <f t="shared" si="4"/>
        <v>440</v>
      </c>
      <c r="L12" s="22">
        <v>37</v>
      </c>
      <c r="M12" s="17">
        <f t="shared" si="5"/>
        <v>740</v>
      </c>
      <c r="N12" s="22"/>
      <c r="O12" s="19"/>
      <c r="P12" s="36">
        <f t="shared" si="0"/>
        <v>59</v>
      </c>
      <c r="Q12" s="37">
        <f t="shared" si="0"/>
        <v>1180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/>
      <c r="E13" s="17">
        <f t="shared" si="1"/>
        <v>0</v>
      </c>
      <c r="F13" s="22"/>
      <c r="G13" s="17">
        <f t="shared" si="2"/>
        <v>0</v>
      </c>
      <c r="H13" s="22"/>
      <c r="I13" s="17">
        <f t="shared" si="3"/>
        <v>0</v>
      </c>
      <c r="J13" s="22">
        <v>18</v>
      </c>
      <c r="K13" s="18">
        <f t="shared" si="4"/>
        <v>180</v>
      </c>
      <c r="L13" s="22">
        <v>18</v>
      </c>
      <c r="M13" s="17">
        <f t="shared" si="5"/>
        <v>180</v>
      </c>
      <c r="N13" s="22"/>
      <c r="O13" s="19"/>
      <c r="P13" s="36">
        <f t="shared" si="0"/>
        <v>36</v>
      </c>
      <c r="Q13" s="37">
        <f t="shared" si="0"/>
        <v>360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/>
      <c r="E14" s="49">
        <f t="shared" si="1"/>
        <v>0</v>
      </c>
      <c r="F14" s="22"/>
      <c r="G14" s="49">
        <f>SUM(C14*F14)</f>
        <v>0</v>
      </c>
      <c r="H14" s="50"/>
      <c r="I14" s="49">
        <f>SUM(C14*H14)</f>
        <v>0</v>
      </c>
      <c r="J14" s="50">
        <v>30</v>
      </c>
      <c r="K14" s="49">
        <f>SUM(C14*J14)</f>
        <v>750</v>
      </c>
      <c r="L14" s="50">
        <v>15</v>
      </c>
      <c r="M14" s="49">
        <f>SUM(C14*L14)</f>
        <v>375</v>
      </c>
      <c r="N14" s="49"/>
      <c r="O14" s="49">
        <f>SUM(C14*N14)</f>
        <v>0</v>
      </c>
      <c r="P14" s="36">
        <f t="shared" si="0"/>
        <v>45</v>
      </c>
      <c r="Q14" s="37">
        <f t="shared" si="0"/>
        <v>1125</v>
      </c>
      <c r="R14" s="51" t="s">
        <v>64</v>
      </c>
    </row>
    <row r="15" spans="1:18">
      <c r="A15" s="13" t="s">
        <v>22</v>
      </c>
      <c r="B15" s="52" t="s">
        <v>14</v>
      </c>
      <c r="C15" s="53">
        <v>0</v>
      </c>
      <c r="D15" s="54"/>
      <c r="E15" s="49">
        <f t="shared" si="1"/>
        <v>0</v>
      </c>
      <c r="F15" s="54"/>
      <c r="G15" s="55"/>
      <c r="H15" s="54"/>
      <c r="I15" s="55"/>
      <c r="J15" s="54">
        <v>5</v>
      </c>
      <c r="K15" s="56"/>
      <c r="L15" s="54">
        <v>6</v>
      </c>
      <c r="M15" s="55"/>
      <c r="N15" s="54"/>
      <c r="O15" s="19"/>
      <c r="P15" s="57">
        <f>SUM(D15+F15+H15+J15+L15+N15)</f>
        <v>11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610</v>
      </c>
      <c r="O16" s="64"/>
      <c r="P16" s="57">
        <f>SUM(D16+F16+H16+J16+L16+N16)</f>
        <v>610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0</v>
      </c>
      <c r="E17" s="69">
        <f>SUM(E5:E16)</f>
        <v>0</v>
      </c>
      <c r="F17" s="70">
        <f t="shared" ref="F17:O17" si="6">SUM(F5:F16)</f>
        <v>0</v>
      </c>
      <c r="G17" s="69">
        <f t="shared" si="6"/>
        <v>0</v>
      </c>
      <c r="H17" s="70">
        <f t="shared" si="6"/>
        <v>0</v>
      </c>
      <c r="I17" s="69">
        <f t="shared" si="6"/>
        <v>0</v>
      </c>
      <c r="J17" s="70">
        <f t="shared" si="6"/>
        <v>108</v>
      </c>
      <c r="K17" s="69">
        <f t="shared" si="6"/>
        <v>2585</v>
      </c>
      <c r="L17" s="71">
        <f t="shared" si="6"/>
        <v>193</v>
      </c>
      <c r="M17" s="69">
        <f t="shared" si="6"/>
        <v>4900</v>
      </c>
      <c r="N17" s="71">
        <f t="shared" si="6"/>
        <v>610</v>
      </c>
      <c r="O17" s="72">
        <f t="shared" si="6"/>
        <v>0</v>
      </c>
      <c r="P17" s="73">
        <f>SUM(P5:P16)</f>
        <v>911</v>
      </c>
      <c r="Q17" s="74">
        <f>SUM(Q5:Q16)</f>
        <v>7485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>
        <v>26</v>
      </c>
      <c r="K18" s="80">
        <v>2960</v>
      </c>
      <c r="L18" s="79"/>
      <c r="M18" s="81"/>
      <c r="N18" s="82"/>
      <c r="O18" s="80"/>
      <c r="P18" s="82">
        <f>SUM(D18+F18+H18+J18+L18+N18)</f>
        <v>26</v>
      </c>
      <c r="Q18" s="83">
        <f>SUM(E18+G18+I18+K18+M18+O18)</f>
        <v>2960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>
        <v>1</v>
      </c>
      <c r="M19" s="88">
        <v>150</v>
      </c>
      <c r="N19" s="89"/>
      <c r="O19" s="88"/>
      <c r="P19" s="89">
        <f t="shared" ref="P19:Q22" si="7">SUM(D19+F19+H19+J19+L19+N19)</f>
        <v>1</v>
      </c>
      <c r="Q19" s="37">
        <f t="shared" si="7"/>
        <v>150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/>
      <c r="E22" s="61"/>
      <c r="F22" s="92"/>
      <c r="G22" s="61"/>
      <c r="H22" s="93"/>
      <c r="I22" s="61"/>
      <c r="J22" s="93">
        <v>18</v>
      </c>
      <c r="K22" s="61">
        <v>180</v>
      </c>
      <c r="L22" s="92">
        <v>17</v>
      </c>
      <c r="M22" s="61">
        <v>170</v>
      </c>
      <c r="N22" s="92">
        <v>92</v>
      </c>
      <c r="O22" s="61">
        <v>920</v>
      </c>
      <c r="P22" s="94">
        <f t="shared" si="7"/>
        <v>127</v>
      </c>
      <c r="Q22" s="95">
        <f t="shared" si="7"/>
        <v>1270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0</v>
      </c>
      <c r="E23" s="99">
        <f t="shared" si="8"/>
        <v>0</v>
      </c>
      <c r="F23" s="98">
        <f t="shared" si="8"/>
        <v>0</v>
      </c>
      <c r="G23" s="99">
        <f t="shared" si="8"/>
        <v>0</v>
      </c>
      <c r="H23" s="98">
        <f t="shared" si="8"/>
        <v>0</v>
      </c>
      <c r="I23" s="99">
        <f t="shared" si="8"/>
        <v>0</v>
      </c>
      <c r="J23" s="98">
        <f t="shared" si="8"/>
        <v>152</v>
      </c>
      <c r="K23" s="99">
        <f t="shared" si="8"/>
        <v>5725</v>
      </c>
      <c r="L23" s="100">
        <f t="shared" si="8"/>
        <v>211</v>
      </c>
      <c r="M23" s="99">
        <f t="shared" si="8"/>
        <v>5220</v>
      </c>
      <c r="N23" s="100">
        <f t="shared" si="8"/>
        <v>702</v>
      </c>
      <c r="O23" s="99">
        <f t="shared" si="8"/>
        <v>920</v>
      </c>
      <c r="P23" s="101">
        <f t="shared" si="8"/>
        <v>1065</v>
      </c>
      <c r="Q23" s="99">
        <f>SUM(Q17:Q22)</f>
        <v>11865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2"/>
      <c r="E26" s="112"/>
      <c r="F26" s="203"/>
      <c r="G26" s="114"/>
      <c r="H26" s="203"/>
      <c r="I26" s="114"/>
      <c r="J26" s="202"/>
      <c r="K26" s="112"/>
      <c r="L26" s="203"/>
      <c r="M26" s="114"/>
      <c r="N26" s="115"/>
      <c r="O26" s="116">
        <v>31</v>
      </c>
      <c r="P26" s="117">
        <f t="shared" ref="P26:Q33" si="9">SUM(D26+F26+H26+J26+L26+N26)</f>
        <v>0</v>
      </c>
      <c r="Q26" s="118">
        <f t="shared" si="9"/>
        <v>31</v>
      </c>
      <c r="R26" s="250">
        <f>SUM(P26:Q27)</f>
        <v>159</v>
      </c>
    </row>
    <row r="27" spans="1:18" ht="15" customHeight="1">
      <c r="A27" s="119" t="s">
        <v>36</v>
      </c>
      <c r="B27" s="85"/>
      <c r="C27" s="85"/>
      <c r="D27" s="120"/>
      <c r="E27" s="121"/>
      <c r="F27" s="120"/>
      <c r="G27" s="121"/>
      <c r="H27" s="120"/>
      <c r="I27" s="121"/>
      <c r="J27" s="201">
        <v>12</v>
      </c>
      <c r="K27" s="121">
        <v>3</v>
      </c>
      <c r="L27" s="201">
        <v>14</v>
      </c>
      <c r="M27" s="121">
        <v>2</v>
      </c>
      <c r="N27" s="201"/>
      <c r="O27" s="123">
        <v>97</v>
      </c>
      <c r="P27" s="124">
        <f t="shared" si="9"/>
        <v>26</v>
      </c>
      <c r="Q27" s="125">
        <f t="shared" si="9"/>
        <v>102</v>
      </c>
      <c r="R27" s="251"/>
    </row>
    <row r="28" spans="1:18">
      <c r="A28" s="119" t="s">
        <v>37</v>
      </c>
      <c r="B28" s="85"/>
      <c r="C28" s="85"/>
      <c r="D28" s="120"/>
      <c r="E28" s="121"/>
      <c r="F28" s="120"/>
      <c r="G28" s="121"/>
      <c r="H28" s="120"/>
      <c r="I28" s="121"/>
      <c r="J28" s="201">
        <v>1</v>
      </c>
      <c r="K28" s="121"/>
      <c r="L28" s="200">
        <v>34</v>
      </c>
      <c r="M28" s="127"/>
      <c r="N28" s="201"/>
      <c r="O28" s="123">
        <v>20</v>
      </c>
      <c r="P28" s="128">
        <f t="shared" si="9"/>
        <v>35</v>
      </c>
      <c r="Q28" s="125">
        <f t="shared" si="9"/>
        <v>20</v>
      </c>
      <c r="R28" s="252">
        <f>SUM(P28:Q29)</f>
        <v>135</v>
      </c>
    </row>
    <row r="29" spans="1:18" ht="15" customHeight="1">
      <c r="A29" s="119" t="s">
        <v>38</v>
      </c>
      <c r="B29" s="85"/>
      <c r="C29" s="85"/>
      <c r="D29" s="120"/>
      <c r="E29" s="121"/>
      <c r="F29" s="120"/>
      <c r="G29" s="121"/>
      <c r="H29" s="120"/>
      <c r="I29" s="121"/>
      <c r="J29" s="201">
        <v>5</v>
      </c>
      <c r="K29" s="121"/>
      <c r="L29" s="200">
        <v>7</v>
      </c>
      <c r="M29" s="127"/>
      <c r="N29" s="201"/>
      <c r="O29" s="123">
        <v>68</v>
      </c>
      <c r="P29" s="128">
        <f t="shared" si="9"/>
        <v>12</v>
      </c>
      <c r="Q29" s="125">
        <f t="shared" si="9"/>
        <v>68</v>
      </c>
      <c r="R29" s="253"/>
    </row>
    <row r="30" spans="1:18">
      <c r="A30" s="119" t="s">
        <v>39</v>
      </c>
      <c r="B30" s="85"/>
      <c r="C30" s="85"/>
      <c r="D30" s="120"/>
      <c r="E30" s="121"/>
      <c r="F30" s="120"/>
      <c r="G30" s="121"/>
      <c r="H30" s="120"/>
      <c r="I30" s="121"/>
      <c r="J30" s="201">
        <v>7</v>
      </c>
      <c r="K30" s="121"/>
      <c r="L30" s="200">
        <v>12</v>
      </c>
      <c r="M30" s="127"/>
      <c r="N30" s="201"/>
      <c r="O30" s="123">
        <v>85</v>
      </c>
      <c r="P30" s="128">
        <f t="shared" si="9"/>
        <v>19</v>
      </c>
      <c r="Q30" s="125">
        <f t="shared" si="9"/>
        <v>85</v>
      </c>
      <c r="R30" s="129">
        <f>SUM(P30:Q30)</f>
        <v>104</v>
      </c>
    </row>
    <row r="31" spans="1:18">
      <c r="A31" s="119" t="s">
        <v>40</v>
      </c>
      <c r="B31" s="85"/>
      <c r="C31" s="85"/>
      <c r="D31" s="120"/>
      <c r="E31" s="121"/>
      <c r="F31" s="120"/>
      <c r="G31" s="121"/>
      <c r="H31" s="120"/>
      <c r="I31" s="121"/>
      <c r="J31" s="201">
        <v>41</v>
      </c>
      <c r="K31" s="121">
        <v>2</v>
      </c>
      <c r="L31" s="200">
        <v>77</v>
      </c>
      <c r="M31" s="127">
        <v>2</v>
      </c>
      <c r="N31" s="201"/>
      <c r="O31" s="123">
        <v>266</v>
      </c>
      <c r="P31" s="128">
        <f t="shared" si="9"/>
        <v>118</v>
      </c>
      <c r="Q31" s="125">
        <f t="shared" si="9"/>
        <v>270</v>
      </c>
      <c r="R31" s="129">
        <f>SUM(P31:Q31)</f>
        <v>388</v>
      </c>
    </row>
    <row r="32" spans="1:18">
      <c r="A32" s="119" t="s">
        <v>41</v>
      </c>
      <c r="B32" s="85"/>
      <c r="C32" s="85"/>
      <c r="D32" s="130"/>
      <c r="E32" s="131"/>
      <c r="F32" s="130"/>
      <c r="G32" s="131"/>
      <c r="H32" s="130"/>
      <c r="I32" s="131"/>
      <c r="J32" s="132">
        <v>37</v>
      </c>
      <c r="K32" s="131"/>
      <c r="L32" s="133">
        <v>43</v>
      </c>
      <c r="M32" s="134">
        <v>2</v>
      </c>
      <c r="N32" s="132"/>
      <c r="O32" s="135">
        <v>43</v>
      </c>
      <c r="P32" s="136">
        <f t="shared" si="9"/>
        <v>80</v>
      </c>
      <c r="Q32" s="137">
        <f t="shared" si="9"/>
        <v>45</v>
      </c>
      <c r="R32" s="138">
        <f>SUM(P32:Q32)</f>
        <v>125</v>
      </c>
    </row>
    <row r="33" spans="1:18" ht="15" thickBot="1">
      <c r="A33" s="139"/>
      <c r="B33" s="140"/>
      <c r="C33" s="140"/>
      <c r="D33" s="141">
        <f t="shared" ref="D33:N33" si="10">SUM(D26:D32)</f>
        <v>0</v>
      </c>
      <c r="E33" s="142">
        <f t="shared" si="10"/>
        <v>0</v>
      </c>
      <c r="F33" s="143">
        <f t="shared" si="10"/>
        <v>0</v>
      </c>
      <c r="G33" s="144">
        <f t="shared" si="10"/>
        <v>0</v>
      </c>
      <c r="H33" s="143">
        <f t="shared" si="10"/>
        <v>0</v>
      </c>
      <c r="I33" s="144">
        <f t="shared" si="10"/>
        <v>0</v>
      </c>
      <c r="J33" s="145">
        <f t="shared" si="10"/>
        <v>103</v>
      </c>
      <c r="K33" s="144">
        <f t="shared" si="10"/>
        <v>5</v>
      </c>
      <c r="L33" s="145">
        <f t="shared" si="10"/>
        <v>187</v>
      </c>
      <c r="M33" s="142">
        <f t="shared" si="10"/>
        <v>6</v>
      </c>
      <c r="N33" s="145">
        <f t="shared" si="10"/>
        <v>0</v>
      </c>
      <c r="O33" s="146">
        <f>SUM(O26:O32)</f>
        <v>610</v>
      </c>
      <c r="P33" s="147">
        <f>SUM(P26:P32)</f>
        <v>290</v>
      </c>
      <c r="Q33" s="148">
        <f t="shared" si="9"/>
        <v>621</v>
      </c>
      <c r="R33" s="149">
        <f>SUM(P33:Q33)</f>
        <v>911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/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0</v>
      </c>
      <c r="Q35" s="228"/>
      <c r="R35" s="153">
        <f>SUM(O26:O32)</f>
        <v>610</v>
      </c>
    </row>
    <row r="36" spans="1:18">
      <c r="A36" s="110" t="s">
        <v>44</v>
      </c>
      <c r="B36" s="85"/>
      <c r="C36" s="85"/>
      <c r="D36" s="242"/>
      <c r="E36" s="242"/>
      <c r="F36" s="242"/>
      <c r="G36" s="242"/>
      <c r="H36" s="242"/>
      <c r="I36" s="242"/>
      <c r="J36" s="243">
        <v>2</v>
      </c>
      <c r="K36" s="244"/>
      <c r="L36" s="242">
        <v>2</v>
      </c>
      <c r="M36" s="242"/>
      <c r="N36" s="243"/>
      <c r="O36" s="239"/>
      <c r="P36" s="227">
        <f t="shared" si="11"/>
        <v>4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/>
      <c r="G37" s="242"/>
      <c r="H37" s="242"/>
      <c r="I37" s="242"/>
      <c r="J37" s="243">
        <v>3</v>
      </c>
      <c r="K37" s="244"/>
      <c r="L37" s="243">
        <v>4</v>
      </c>
      <c r="M37" s="243"/>
      <c r="N37" s="243"/>
      <c r="O37" s="239"/>
      <c r="P37" s="227">
        <f t="shared" si="11"/>
        <v>7</v>
      </c>
      <c r="Q37" s="228"/>
      <c r="R37" s="7"/>
    </row>
    <row r="38" spans="1:18">
      <c r="A38" s="154" t="s">
        <v>46</v>
      </c>
      <c r="B38" s="85"/>
      <c r="C38" s="85"/>
      <c r="D38" s="242"/>
      <c r="E38" s="242"/>
      <c r="F38" s="242"/>
      <c r="G38" s="242"/>
      <c r="H38" s="242"/>
      <c r="I38" s="242"/>
      <c r="J38" s="243">
        <v>2</v>
      </c>
      <c r="K38" s="243"/>
      <c r="L38" s="243"/>
      <c r="M38" s="243"/>
      <c r="N38" s="243"/>
      <c r="O38" s="239"/>
      <c r="P38" s="227">
        <f t="shared" si="11"/>
        <v>2</v>
      </c>
      <c r="Q38" s="228"/>
      <c r="R38" s="7"/>
    </row>
    <row r="39" spans="1:18" ht="15" customHeight="1">
      <c r="A39" s="154" t="s">
        <v>16</v>
      </c>
      <c r="B39" s="85"/>
      <c r="C39" s="85"/>
      <c r="D39" s="237"/>
      <c r="E39" s="238"/>
      <c r="F39" s="237"/>
      <c r="G39" s="238"/>
      <c r="H39" s="237"/>
      <c r="I39" s="238"/>
      <c r="J39" s="239"/>
      <c r="K39" s="240"/>
      <c r="L39" s="239"/>
      <c r="M39" s="240"/>
      <c r="N39" s="239"/>
      <c r="O39" s="241"/>
      <c r="P39" s="227">
        <f t="shared" si="11"/>
        <v>0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0</v>
      </c>
      <c r="E41" s="229"/>
      <c r="F41" s="229">
        <f>SUM(F34:G40)</f>
        <v>0</v>
      </c>
      <c r="G41" s="229"/>
      <c r="H41" s="229">
        <f>SUM(H34:I40)</f>
        <v>0</v>
      </c>
      <c r="I41" s="229"/>
      <c r="J41" s="229">
        <f>SUM(J34:K40)</f>
        <v>7</v>
      </c>
      <c r="K41" s="229"/>
      <c r="L41" s="229">
        <f>SUM(L34:M40)</f>
        <v>6</v>
      </c>
      <c r="M41" s="229"/>
      <c r="N41" s="229">
        <f>SUM(N34:O40)</f>
        <v>0</v>
      </c>
      <c r="O41" s="229"/>
      <c r="P41" s="230">
        <f t="shared" si="11"/>
        <v>13</v>
      </c>
      <c r="Q41" s="231"/>
      <c r="R41" s="155">
        <f>SUM(D41:O41)</f>
        <v>13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0</v>
      </c>
      <c r="E43" s="159"/>
      <c r="F43" s="159">
        <f t="shared" ref="F43:N43" si="12">SUM(F8+F9+F14+F15+F5+F7+F6+F16)</f>
        <v>0</v>
      </c>
      <c r="G43" s="159"/>
      <c r="H43" s="159">
        <f t="shared" si="12"/>
        <v>0</v>
      </c>
      <c r="I43" s="159"/>
      <c r="J43" s="159">
        <f t="shared" si="12"/>
        <v>67</v>
      </c>
      <c r="K43" s="159"/>
      <c r="L43" s="159">
        <f t="shared" si="12"/>
        <v>127</v>
      </c>
      <c r="M43" s="159"/>
      <c r="N43" s="159">
        <f t="shared" si="12"/>
        <v>610</v>
      </c>
      <c r="O43" s="159"/>
      <c r="P43" s="219">
        <f>SUM(D43+F43+H43+J43+L43+N43)</f>
        <v>804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0</v>
      </c>
      <c r="E44" s="159"/>
      <c r="F44" s="159">
        <f t="shared" ref="F44:N44" si="13">SUM(F10+F11+F5+F14+F15+F16+F7+F6)</f>
        <v>0</v>
      </c>
      <c r="G44" s="159"/>
      <c r="H44" s="159">
        <f t="shared" si="13"/>
        <v>0</v>
      </c>
      <c r="I44" s="159"/>
      <c r="J44" s="159">
        <f t="shared" si="13"/>
        <v>66</v>
      </c>
      <c r="K44" s="159"/>
      <c r="L44" s="159">
        <f t="shared" si="13"/>
        <v>138</v>
      </c>
      <c r="M44" s="159"/>
      <c r="N44" s="159">
        <f t="shared" si="13"/>
        <v>610</v>
      </c>
      <c r="O44" s="159"/>
      <c r="P44" s="219">
        <f>SUM(D44+F44+H44+J44+L44+N44)</f>
        <v>814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0</v>
      </c>
      <c r="E45" s="160"/>
      <c r="F45" s="160">
        <f t="shared" ref="F45:N45" si="14">SUM(F12+F13+F14+F15+F16+F5+F7+F6)</f>
        <v>0</v>
      </c>
      <c r="G45" s="160"/>
      <c r="H45" s="160">
        <f t="shared" si="14"/>
        <v>0</v>
      </c>
      <c r="I45" s="160"/>
      <c r="J45" s="160">
        <f t="shared" si="14"/>
        <v>105</v>
      </c>
      <c r="K45" s="160"/>
      <c r="L45" s="160">
        <f t="shared" si="14"/>
        <v>182</v>
      </c>
      <c r="M45" s="160"/>
      <c r="N45" s="160">
        <f t="shared" si="14"/>
        <v>610</v>
      </c>
      <c r="O45" s="160"/>
      <c r="P45" s="225">
        <f>SUM(D45+F45+H45+J45+L45+N45)</f>
        <v>897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0</v>
      </c>
      <c r="E46" s="165"/>
      <c r="F46" s="164">
        <f>SUM(F43:F45)</f>
        <v>0</v>
      </c>
      <c r="G46" s="166"/>
      <c r="H46" s="164">
        <f>SUM(H43:H45)</f>
        <v>0</v>
      </c>
      <c r="I46" s="165"/>
      <c r="J46" s="164">
        <f>SUM(J43:J45)</f>
        <v>238</v>
      </c>
      <c r="K46" s="165"/>
      <c r="L46" s="164">
        <f>SUM(L43:L45)</f>
        <v>447</v>
      </c>
      <c r="M46" s="165"/>
      <c r="N46" s="164">
        <f>SUM(N43:N45)</f>
        <v>1830</v>
      </c>
      <c r="O46" s="165"/>
      <c r="P46" s="210">
        <f>SUM(P43:P45)</f>
        <v>2515</v>
      </c>
      <c r="Q46" s="211"/>
      <c r="R46" s="155">
        <f>SUM(D46:N46)</f>
        <v>2515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/>
      <c r="G48" s="173"/>
      <c r="H48" s="172"/>
      <c r="I48" s="173"/>
      <c r="J48" s="172">
        <v>37</v>
      </c>
      <c r="K48" s="173"/>
      <c r="L48" s="172">
        <v>25</v>
      </c>
      <c r="M48" s="174"/>
      <c r="N48" s="172"/>
      <c r="O48" s="175"/>
      <c r="P48" s="176">
        <f>SUM(D48+F48+H48+J48+L48+N48)</f>
        <v>62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/>
      <c r="I50" s="182"/>
      <c r="J50" s="181"/>
      <c r="K50" s="182"/>
      <c r="L50" s="181"/>
      <c r="M50" s="183"/>
      <c r="N50" s="181"/>
      <c r="O50" s="184"/>
      <c r="P50" s="185">
        <f>SUM(D50+F50+H50+J50+L50+N50)</f>
        <v>0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0</v>
      </c>
      <c r="G51" s="190"/>
      <c r="H51" s="190">
        <f>SUM(H48:H50)</f>
        <v>0</v>
      </c>
      <c r="I51" s="190"/>
      <c r="J51" s="190">
        <f>SUM(J48:J50)</f>
        <v>37</v>
      </c>
      <c r="K51" s="190"/>
      <c r="L51" s="190">
        <f>SUM(L48:L50)</f>
        <v>25</v>
      </c>
      <c r="M51" s="190"/>
      <c r="N51" s="190">
        <f>SUM(N48:N50)</f>
        <v>0</v>
      </c>
      <c r="O51" s="191"/>
      <c r="P51" s="192">
        <f>SUM(P48:P50)</f>
        <v>62</v>
      </c>
      <c r="Q51" s="193"/>
      <c r="R51" s="194">
        <f>SUM(D51:O51)</f>
        <v>62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A42" sqref="A42:O42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43528</v>
      </c>
      <c r="E2" s="271"/>
      <c r="F2" s="272">
        <v>43530</v>
      </c>
      <c r="G2" s="272"/>
      <c r="H2" s="272">
        <v>43531</v>
      </c>
      <c r="I2" s="272"/>
      <c r="J2" s="272">
        <v>43532</v>
      </c>
      <c r="K2" s="272"/>
      <c r="L2" s="272">
        <v>43533</v>
      </c>
      <c r="M2" s="272"/>
      <c r="N2" s="272">
        <v>43534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205" t="s">
        <v>10</v>
      </c>
      <c r="F4" s="11" t="s">
        <v>11</v>
      </c>
      <c r="G4" s="205" t="s">
        <v>10</v>
      </c>
      <c r="H4" s="11" t="s">
        <v>9</v>
      </c>
      <c r="I4" s="205" t="s">
        <v>10</v>
      </c>
      <c r="J4" s="11" t="s">
        <v>9</v>
      </c>
      <c r="K4" s="205" t="s">
        <v>10</v>
      </c>
      <c r="L4" s="11" t="s">
        <v>9</v>
      </c>
      <c r="M4" s="205" t="s">
        <v>10</v>
      </c>
      <c r="N4" s="11" t="s">
        <v>9</v>
      </c>
      <c r="O4" s="205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16</v>
      </c>
      <c r="E5" s="17">
        <f>SUM(C5*D5)</f>
        <v>800</v>
      </c>
      <c r="F5" s="16">
        <v>24</v>
      </c>
      <c r="G5" s="17">
        <f>SUM(C5*F5)</f>
        <v>1200</v>
      </c>
      <c r="H5" s="16">
        <v>27</v>
      </c>
      <c r="I5" s="17">
        <f>SUM(C5*H5)</f>
        <v>1350</v>
      </c>
      <c r="J5" s="16">
        <v>16</v>
      </c>
      <c r="K5" s="18">
        <f>SUM(C5*J5)</f>
        <v>800</v>
      </c>
      <c r="L5" s="16">
        <v>44</v>
      </c>
      <c r="M5" s="17">
        <f>SUM(C5*L5)</f>
        <v>2200</v>
      </c>
      <c r="N5" s="16"/>
      <c r="O5" s="19"/>
      <c r="P5" s="20">
        <f t="shared" ref="P5:Q14" si="0">SUM(D5+F5+H5+J5+L5+N5)</f>
        <v>127</v>
      </c>
      <c r="Q5" s="21">
        <f t="shared" si="0"/>
        <v>6350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25</v>
      </c>
      <c r="E6" s="17">
        <f t="shared" ref="E6:E15" si="1">SUM(C6*D6)</f>
        <v>625</v>
      </c>
      <c r="F6" s="22">
        <v>23</v>
      </c>
      <c r="G6" s="17">
        <f t="shared" ref="G6:G13" si="2">SUM(C6*F6)</f>
        <v>575</v>
      </c>
      <c r="H6" s="22">
        <v>9</v>
      </c>
      <c r="I6" s="17">
        <f t="shared" ref="I6:I13" si="3">SUM(C6*H6)</f>
        <v>225</v>
      </c>
      <c r="J6" s="22">
        <v>77</v>
      </c>
      <c r="K6" s="18">
        <f t="shared" ref="K6:K13" si="4">SUM(C6*J6)</f>
        <v>1925</v>
      </c>
      <c r="L6" s="22">
        <v>73</v>
      </c>
      <c r="M6" s="17">
        <f t="shared" ref="M6:M13" si="5">SUM(C6*L6)</f>
        <v>1825</v>
      </c>
      <c r="N6" s="22"/>
      <c r="O6" s="23"/>
      <c r="P6" s="24">
        <f t="shared" si="0"/>
        <v>207</v>
      </c>
      <c r="Q6" s="21">
        <f t="shared" si="0"/>
        <v>5175</v>
      </c>
      <c r="R6" s="7"/>
    </row>
    <row r="7" spans="1:18" s="35" customFormat="1" ht="15">
      <c r="A7" s="25" t="s">
        <v>16</v>
      </c>
      <c r="B7" s="26"/>
      <c r="C7" s="27"/>
      <c r="D7" s="28">
        <v>149</v>
      </c>
      <c r="E7" s="29">
        <f t="shared" si="1"/>
        <v>0</v>
      </c>
      <c r="F7" s="28">
        <v>201</v>
      </c>
      <c r="G7" s="29">
        <f t="shared" si="2"/>
        <v>0</v>
      </c>
      <c r="H7" s="28">
        <v>272</v>
      </c>
      <c r="I7" s="29">
        <f t="shared" si="3"/>
        <v>0</v>
      </c>
      <c r="J7" s="28">
        <v>190</v>
      </c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812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>
        <v>3</v>
      </c>
      <c r="M8" s="17">
        <f t="shared" si="5"/>
        <v>90</v>
      </c>
      <c r="N8" s="22"/>
      <c r="O8" s="19"/>
      <c r="P8" s="36">
        <f t="shared" si="0"/>
        <v>3</v>
      </c>
      <c r="Q8" s="37">
        <f t="shared" si="0"/>
        <v>90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>
        <v>2</v>
      </c>
      <c r="M9" s="17">
        <f t="shared" si="5"/>
        <v>30</v>
      </c>
      <c r="N9" s="22"/>
      <c r="O9" s="19"/>
      <c r="P9" s="36">
        <f>SUM(D9+F9+H9+J9+L9+N9)</f>
        <v>2</v>
      </c>
      <c r="Q9" s="37">
        <f>SUM(E9+G9+I9+K9+M9+O9)</f>
        <v>30</v>
      </c>
      <c r="R9" s="7"/>
    </row>
    <row r="10" spans="1:18">
      <c r="A10" s="38" t="s">
        <v>18</v>
      </c>
      <c r="B10" s="39" t="s">
        <v>14</v>
      </c>
      <c r="C10" s="40">
        <v>20</v>
      </c>
      <c r="D10" s="41">
        <v>1</v>
      </c>
      <c r="E10" s="42">
        <f t="shared" si="1"/>
        <v>20</v>
      </c>
      <c r="F10" s="41">
        <v>1</v>
      </c>
      <c r="G10" s="42">
        <f t="shared" si="2"/>
        <v>20</v>
      </c>
      <c r="H10" s="41"/>
      <c r="I10" s="42">
        <f t="shared" si="3"/>
        <v>0</v>
      </c>
      <c r="J10" s="41"/>
      <c r="K10" s="43">
        <f t="shared" si="4"/>
        <v>0</v>
      </c>
      <c r="L10" s="41">
        <v>1</v>
      </c>
      <c r="M10" s="42">
        <f t="shared" si="5"/>
        <v>20</v>
      </c>
      <c r="N10" s="41"/>
      <c r="O10" s="44"/>
      <c r="P10" s="45">
        <f t="shared" si="0"/>
        <v>3</v>
      </c>
      <c r="Q10" s="46">
        <f t="shared" si="0"/>
        <v>60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>
        <v>1</v>
      </c>
      <c r="E11" s="42">
        <f t="shared" si="1"/>
        <v>10</v>
      </c>
      <c r="F11" s="41"/>
      <c r="G11" s="42">
        <f t="shared" si="2"/>
        <v>0</v>
      </c>
      <c r="H11" s="41">
        <v>1</v>
      </c>
      <c r="I11" s="42">
        <f t="shared" si="3"/>
        <v>10</v>
      </c>
      <c r="J11" s="41"/>
      <c r="K11" s="43">
        <f t="shared" si="4"/>
        <v>0</v>
      </c>
      <c r="L11" s="41">
        <v>2</v>
      </c>
      <c r="M11" s="42">
        <f t="shared" si="5"/>
        <v>20</v>
      </c>
      <c r="N11" s="41"/>
      <c r="O11" s="44"/>
      <c r="P11" s="45">
        <f t="shared" si="0"/>
        <v>4</v>
      </c>
      <c r="Q11" s="46">
        <f t="shared" si="0"/>
        <v>40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12</v>
      </c>
      <c r="E12" s="17">
        <f t="shared" si="1"/>
        <v>240</v>
      </c>
      <c r="F12" s="22">
        <v>15</v>
      </c>
      <c r="G12" s="17">
        <f t="shared" si="2"/>
        <v>300</v>
      </c>
      <c r="H12" s="22">
        <v>20</v>
      </c>
      <c r="I12" s="17">
        <f t="shared" si="3"/>
        <v>400</v>
      </c>
      <c r="J12" s="22">
        <v>10</v>
      </c>
      <c r="K12" s="18">
        <f t="shared" si="4"/>
        <v>200</v>
      </c>
      <c r="L12" s="22">
        <v>58</v>
      </c>
      <c r="M12" s="17">
        <f t="shared" si="5"/>
        <v>1160</v>
      </c>
      <c r="N12" s="22"/>
      <c r="O12" s="19"/>
      <c r="P12" s="36">
        <f t="shared" si="0"/>
        <v>115</v>
      </c>
      <c r="Q12" s="37">
        <f t="shared" si="0"/>
        <v>2300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44</v>
      </c>
      <c r="E13" s="17">
        <f t="shared" si="1"/>
        <v>440</v>
      </c>
      <c r="F13" s="22">
        <v>26</v>
      </c>
      <c r="G13" s="17">
        <f t="shared" si="2"/>
        <v>260</v>
      </c>
      <c r="H13" s="22">
        <v>24</v>
      </c>
      <c r="I13" s="17">
        <f t="shared" si="3"/>
        <v>240</v>
      </c>
      <c r="J13" s="22">
        <v>84</v>
      </c>
      <c r="K13" s="18">
        <f t="shared" si="4"/>
        <v>840</v>
      </c>
      <c r="L13" s="22">
        <v>67</v>
      </c>
      <c r="M13" s="17">
        <f t="shared" si="5"/>
        <v>670</v>
      </c>
      <c r="N13" s="22"/>
      <c r="O13" s="19"/>
      <c r="P13" s="36">
        <f t="shared" si="0"/>
        <v>245</v>
      </c>
      <c r="Q13" s="37">
        <f t="shared" si="0"/>
        <v>2450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>
        <v>5</v>
      </c>
      <c r="E14" s="49">
        <f t="shared" si="1"/>
        <v>125</v>
      </c>
      <c r="F14" s="22"/>
      <c r="G14" s="49">
        <f>SUM(C14*F14)</f>
        <v>0</v>
      </c>
      <c r="H14" s="50">
        <v>5</v>
      </c>
      <c r="I14" s="49">
        <f>SUM(C14*H14)</f>
        <v>125</v>
      </c>
      <c r="J14" s="50">
        <v>15</v>
      </c>
      <c r="K14" s="49">
        <f>SUM(C14*J14)</f>
        <v>375</v>
      </c>
      <c r="L14" s="50"/>
      <c r="M14" s="49">
        <f>SUM(C14*L14)</f>
        <v>0</v>
      </c>
      <c r="N14" s="49"/>
      <c r="O14" s="49">
        <f>SUM(C14*N14)</f>
        <v>0</v>
      </c>
      <c r="P14" s="36">
        <f t="shared" si="0"/>
        <v>25</v>
      </c>
      <c r="Q14" s="37">
        <f t="shared" si="0"/>
        <v>625</v>
      </c>
      <c r="R14" s="51" t="s">
        <v>62</v>
      </c>
    </row>
    <row r="15" spans="1:18">
      <c r="A15" s="13" t="s">
        <v>22</v>
      </c>
      <c r="B15" s="52" t="s">
        <v>14</v>
      </c>
      <c r="C15" s="53">
        <v>0</v>
      </c>
      <c r="D15" s="54">
        <v>8</v>
      </c>
      <c r="E15" s="49">
        <f t="shared" si="1"/>
        <v>0</v>
      </c>
      <c r="F15" s="54"/>
      <c r="G15" s="55"/>
      <c r="H15" s="54"/>
      <c r="I15" s="55"/>
      <c r="J15" s="54">
        <v>2</v>
      </c>
      <c r="K15" s="56"/>
      <c r="L15" s="54"/>
      <c r="M15" s="55"/>
      <c r="N15" s="54"/>
      <c r="O15" s="19"/>
      <c r="P15" s="57">
        <f>SUM(D15+F15+H15+J15+L15+N15)</f>
        <v>10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696</v>
      </c>
      <c r="O16" s="64"/>
      <c r="P16" s="57">
        <f>SUM(D16+F16+H16+J16+L16+N16)</f>
        <v>696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261</v>
      </c>
      <c r="E17" s="69">
        <f>SUM(E5:E16)</f>
        <v>2260</v>
      </c>
      <c r="F17" s="70">
        <f t="shared" ref="F17:O17" si="6">SUM(F5:F16)</f>
        <v>290</v>
      </c>
      <c r="G17" s="69">
        <f t="shared" si="6"/>
        <v>2355</v>
      </c>
      <c r="H17" s="70">
        <f t="shared" si="6"/>
        <v>358</v>
      </c>
      <c r="I17" s="69">
        <f t="shared" si="6"/>
        <v>2350</v>
      </c>
      <c r="J17" s="70">
        <f t="shared" si="6"/>
        <v>394</v>
      </c>
      <c r="K17" s="69">
        <f t="shared" si="6"/>
        <v>4140</v>
      </c>
      <c r="L17" s="71">
        <f t="shared" si="6"/>
        <v>250</v>
      </c>
      <c r="M17" s="69">
        <f t="shared" si="6"/>
        <v>6015</v>
      </c>
      <c r="N17" s="71">
        <f t="shared" si="6"/>
        <v>696</v>
      </c>
      <c r="O17" s="72">
        <f t="shared" si="6"/>
        <v>0</v>
      </c>
      <c r="P17" s="73">
        <f>SUM(P5:P16)</f>
        <v>2249</v>
      </c>
      <c r="Q17" s="74">
        <f>SUM(Q5:Q16)</f>
        <v>17120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14</v>
      </c>
      <c r="E22" s="61">
        <v>140</v>
      </c>
      <c r="F22" s="92">
        <v>22</v>
      </c>
      <c r="G22" s="61">
        <v>220</v>
      </c>
      <c r="H22" s="93">
        <v>22</v>
      </c>
      <c r="I22" s="61">
        <v>220</v>
      </c>
      <c r="J22" s="93">
        <v>30</v>
      </c>
      <c r="K22" s="61">
        <v>300</v>
      </c>
      <c r="L22" s="92">
        <v>55</v>
      </c>
      <c r="M22" s="61">
        <v>550</v>
      </c>
      <c r="N22" s="92">
        <v>137</v>
      </c>
      <c r="O22" s="61">
        <v>1370</v>
      </c>
      <c r="P22" s="94">
        <f t="shared" si="7"/>
        <v>280</v>
      </c>
      <c r="Q22" s="95">
        <f t="shared" si="7"/>
        <v>2800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275</v>
      </c>
      <c r="E23" s="99">
        <f t="shared" si="8"/>
        <v>2400</v>
      </c>
      <c r="F23" s="98">
        <f t="shared" si="8"/>
        <v>312</v>
      </c>
      <c r="G23" s="99">
        <f t="shared" si="8"/>
        <v>2575</v>
      </c>
      <c r="H23" s="98">
        <f t="shared" si="8"/>
        <v>380</v>
      </c>
      <c r="I23" s="99">
        <f t="shared" si="8"/>
        <v>2570</v>
      </c>
      <c r="J23" s="98">
        <f t="shared" si="8"/>
        <v>424</v>
      </c>
      <c r="K23" s="99">
        <f t="shared" si="8"/>
        <v>4440</v>
      </c>
      <c r="L23" s="100">
        <f t="shared" si="8"/>
        <v>305</v>
      </c>
      <c r="M23" s="99">
        <f t="shared" si="8"/>
        <v>6565</v>
      </c>
      <c r="N23" s="100">
        <f t="shared" si="8"/>
        <v>833</v>
      </c>
      <c r="O23" s="99">
        <f t="shared" si="8"/>
        <v>1370</v>
      </c>
      <c r="P23" s="101">
        <f t="shared" si="8"/>
        <v>2529</v>
      </c>
      <c r="Q23" s="99">
        <f>SUM(Q17:Q22)</f>
        <v>19920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6"/>
      <c r="E26" s="112"/>
      <c r="F26" s="207"/>
      <c r="G26" s="114"/>
      <c r="H26" s="207"/>
      <c r="I26" s="114"/>
      <c r="J26" s="206"/>
      <c r="K26" s="112"/>
      <c r="L26" s="207">
        <v>1</v>
      </c>
      <c r="M26" s="114"/>
      <c r="N26" s="115"/>
      <c r="O26" s="116">
        <v>36</v>
      </c>
      <c r="P26" s="117">
        <f t="shared" ref="P26:Q33" si="9">SUM(D26+F26+H26+J26+L26+N26)</f>
        <v>1</v>
      </c>
      <c r="Q26" s="118">
        <f t="shared" si="9"/>
        <v>36</v>
      </c>
      <c r="R26" s="250">
        <f>SUM(P26:Q27)</f>
        <v>968</v>
      </c>
    </row>
    <row r="27" spans="1:18" ht="15" customHeight="1">
      <c r="A27" s="119" t="s">
        <v>36</v>
      </c>
      <c r="B27" s="85"/>
      <c r="C27" s="85"/>
      <c r="D27" s="120">
        <v>164</v>
      </c>
      <c r="E27" s="121"/>
      <c r="F27" s="120">
        <v>183</v>
      </c>
      <c r="G27" s="121"/>
      <c r="H27" s="120">
        <v>260</v>
      </c>
      <c r="I27" s="121"/>
      <c r="J27" s="208">
        <v>219</v>
      </c>
      <c r="K27" s="121"/>
      <c r="L27" s="208">
        <v>32</v>
      </c>
      <c r="M27" s="121"/>
      <c r="N27" s="208"/>
      <c r="O27" s="123">
        <v>73</v>
      </c>
      <c r="P27" s="124">
        <f t="shared" si="9"/>
        <v>858</v>
      </c>
      <c r="Q27" s="125">
        <f t="shared" si="9"/>
        <v>73</v>
      </c>
      <c r="R27" s="251"/>
    </row>
    <row r="28" spans="1:18">
      <c r="A28" s="119" t="s">
        <v>37</v>
      </c>
      <c r="B28" s="85"/>
      <c r="C28" s="85"/>
      <c r="D28" s="120"/>
      <c r="E28" s="121"/>
      <c r="F28" s="120"/>
      <c r="G28" s="121"/>
      <c r="H28" s="120"/>
      <c r="I28" s="121"/>
      <c r="J28" s="208"/>
      <c r="K28" s="121"/>
      <c r="L28" s="209">
        <v>4</v>
      </c>
      <c r="M28" s="127"/>
      <c r="N28" s="208"/>
      <c r="O28" s="123">
        <v>44</v>
      </c>
      <c r="P28" s="128">
        <f t="shared" si="9"/>
        <v>4</v>
      </c>
      <c r="Q28" s="125">
        <f t="shared" si="9"/>
        <v>44</v>
      </c>
      <c r="R28" s="252">
        <f>SUM(P28:Q29)</f>
        <v>323</v>
      </c>
    </row>
    <row r="29" spans="1:18" ht="15" customHeight="1">
      <c r="A29" s="119" t="s">
        <v>38</v>
      </c>
      <c r="B29" s="85"/>
      <c r="C29" s="85"/>
      <c r="D29" s="120">
        <v>18</v>
      </c>
      <c r="E29" s="121"/>
      <c r="F29" s="120">
        <v>24</v>
      </c>
      <c r="G29" s="121"/>
      <c r="H29" s="120">
        <v>20</v>
      </c>
      <c r="I29" s="121"/>
      <c r="J29" s="208">
        <v>43</v>
      </c>
      <c r="K29" s="121"/>
      <c r="L29" s="209">
        <v>40</v>
      </c>
      <c r="M29" s="127"/>
      <c r="N29" s="208"/>
      <c r="O29" s="123">
        <v>130</v>
      </c>
      <c r="P29" s="128">
        <f t="shared" si="9"/>
        <v>145</v>
      </c>
      <c r="Q29" s="125">
        <f t="shared" si="9"/>
        <v>130</v>
      </c>
      <c r="R29" s="253"/>
    </row>
    <row r="30" spans="1:18">
      <c r="A30" s="119" t="s">
        <v>39</v>
      </c>
      <c r="B30" s="85"/>
      <c r="C30" s="85"/>
      <c r="D30" s="120">
        <v>2</v>
      </c>
      <c r="E30" s="121"/>
      <c r="F30" s="120">
        <v>5</v>
      </c>
      <c r="G30" s="121"/>
      <c r="H30" s="120">
        <v>7</v>
      </c>
      <c r="I30" s="121"/>
      <c r="J30" s="208">
        <v>9</v>
      </c>
      <c r="K30" s="121"/>
      <c r="L30" s="209">
        <v>13</v>
      </c>
      <c r="M30" s="127"/>
      <c r="N30" s="208"/>
      <c r="O30" s="123">
        <v>61</v>
      </c>
      <c r="P30" s="128">
        <f t="shared" si="9"/>
        <v>36</v>
      </c>
      <c r="Q30" s="125">
        <f t="shared" si="9"/>
        <v>61</v>
      </c>
      <c r="R30" s="129">
        <f>SUM(P30:Q30)</f>
        <v>97</v>
      </c>
    </row>
    <row r="31" spans="1:18">
      <c r="A31" s="119" t="s">
        <v>40</v>
      </c>
      <c r="B31" s="85"/>
      <c r="C31" s="85"/>
      <c r="D31" s="120">
        <v>48</v>
      </c>
      <c r="E31" s="121">
        <v>8</v>
      </c>
      <c r="F31" s="120">
        <v>62</v>
      </c>
      <c r="G31" s="121"/>
      <c r="H31" s="120">
        <v>62</v>
      </c>
      <c r="I31" s="121"/>
      <c r="J31" s="208">
        <v>50</v>
      </c>
      <c r="K31" s="121">
        <v>2</v>
      </c>
      <c r="L31" s="209">
        <v>115</v>
      </c>
      <c r="M31" s="127"/>
      <c r="N31" s="208"/>
      <c r="O31" s="123">
        <v>286</v>
      </c>
      <c r="P31" s="128">
        <f t="shared" si="9"/>
        <v>337</v>
      </c>
      <c r="Q31" s="125">
        <f t="shared" si="9"/>
        <v>296</v>
      </c>
      <c r="R31" s="129">
        <f>SUM(P31:Q31)</f>
        <v>633</v>
      </c>
    </row>
    <row r="32" spans="1:18">
      <c r="A32" s="119" t="s">
        <v>41</v>
      </c>
      <c r="B32" s="85"/>
      <c r="C32" s="85"/>
      <c r="D32" s="130">
        <v>21</v>
      </c>
      <c r="E32" s="131"/>
      <c r="F32" s="130">
        <v>16</v>
      </c>
      <c r="G32" s="131"/>
      <c r="H32" s="130">
        <v>9</v>
      </c>
      <c r="I32" s="131"/>
      <c r="J32" s="132">
        <v>71</v>
      </c>
      <c r="K32" s="131"/>
      <c r="L32" s="133">
        <v>45</v>
      </c>
      <c r="M32" s="134"/>
      <c r="N32" s="132"/>
      <c r="O32" s="135">
        <v>66</v>
      </c>
      <c r="P32" s="136">
        <f t="shared" si="9"/>
        <v>162</v>
      </c>
      <c r="Q32" s="137">
        <f t="shared" si="9"/>
        <v>66</v>
      </c>
      <c r="R32" s="138">
        <f>SUM(P32:Q32)</f>
        <v>228</v>
      </c>
    </row>
    <row r="33" spans="1:18" ht="15" thickBot="1">
      <c r="A33" s="139"/>
      <c r="B33" s="140"/>
      <c r="C33" s="140"/>
      <c r="D33" s="141">
        <f t="shared" ref="D33:N33" si="10">SUM(D26:D32)</f>
        <v>253</v>
      </c>
      <c r="E33" s="142">
        <f t="shared" si="10"/>
        <v>8</v>
      </c>
      <c r="F33" s="143">
        <f t="shared" si="10"/>
        <v>290</v>
      </c>
      <c r="G33" s="144">
        <f t="shared" si="10"/>
        <v>0</v>
      </c>
      <c r="H33" s="143">
        <f t="shared" si="10"/>
        <v>358</v>
      </c>
      <c r="I33" s="144">
        <f t="shared" si="10"/>
        <v>0</v>
      </c>
      <c r="J33" s="145">
        <f t="shared" si="10"/>
        <v>392</v>
      </c>
      <c r="K33" s="144">
        <f t="shared" si="10"/>
        <v>2</v>
      </c>
      <c r="L33" s="145">
        <f t="shared" si="10"/>
        <v>250</v>
      </c>
      <c r="M33" s="142">
        <f t="shared" si="10"/>
        <v>0</v>
      </c>
      <c r="N33" s="145">
        <f t="shared" si="10"/>
        <v>0</v>
      </c>
      <c r="O33" s="146">
        <f>SUM(O26:O32)</f>
        <v>696</v>
      </c>
      <c r="P33" s="147">
        <f>SUM(P26:P32)</f>
        <v>1543</v>
      </c>
      <c r="Q33" s="148">
        <f t="shared" si="9"/>
        <v>706</v>
      </c>
      <c r="R33" s="149">
        <f>SUM(P33:Q33)</f>
        <v>2249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>
        <v>1</v>
      </c>
      <c r="K34" s="257"/>
      <c r="L34" s="256"/>
      <c r="M34" s="256"/>
      <c r="N34" s="256"/>
      <c r="O34" s="258"/>
      <c r="P34" s="259">
        <f>SUM(D34:O34)</f>
        <v>1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/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0</v>
      </c>
      <c r="Q35" s="228"/>
      <c r="R35" s="153">
        <f>SUM(O26:O32)</f>
        <v>696</v>
      </c>
    </row>
    <row r="36" spans="1:18">
      <c r="A36" s="110" t="s">
        <v>44</v>
      </c>
      <c r="B36" s="85"/>
      <c r="C36" s="85"/>
      <c r="D36" s="242">
        <v>20</v>
      </c>
      <c r="E36" s="242"/>
      <c r="F36" s="242">
        <v>13</v>
      </c>
      <c r="G36" s="242"/>
      <c r="H36" s="242">
        <v>12</v>
      </c>
      <c r="I36" s="242"/>
      <c r="J36" s="243">
        <v>18</v>
      </c>
      <c r="K36" s="244"/>
      <c r="L36" s="242">
        <v>3</v>
      </c>
      <c r="M36" s="242"/>
      <c r="N36" s="243"/>
      <c r="O36" s="239"/>
      <c r="P36" s="227">
        <f t="shared" si="11"/>
        <v>66</v>
      </c>
      <c r="Q36" s="228"/>
      <c r="R36" s="7"/>
    </row>
    <row r="37" spans="1:18">
      <c r="A37" s="110" t="s">
        <v>45</v>
      </c>
      <c r="B37" s="85"/>
      <c r="C37" s="85"/>
      <c r="D37" s="242">
        <v>4</v>
      </c>
      <c r="E37" s="242"/>
      <c r="F37" s="242"/>
      <c r="G37" s="242"/>
      <c r="H37" s="242"/>
      <c r="I37" s="242"/>
      <c r="J37" s="243"/>
      <c r="K37" s="244"/>
      <c r="L37" s="243"/>
      <c r="M37" s="243"/>
      <c r="N37" s="243"/>
      <c r="O37" s="239"/>
      <c r="P37" s="227">
        <f t="shared" si="11"/>
        <v>4</v>
      </c>
      <c r="Q37" s="228"/>
      <c r="R37" s="7"/>
    </row>
    <row r="38" spans="1:18">
      <c r="A38" s="154" t="s">
        <v>46</v>
      </c>
      <c r="B38" s="85"/>
      <c r="C38" s="85"/>
      <c r="D38" s="242">
        <v>3</v>
      </c>
      <c r="E38" s="242"/>
      <c r="F38" s="242"/>
      <c r="G38" s="242"/>
      <c r="H38" s="242"/>
      <c r="I38" s="242"/>
      <c r="J38" s="243"/>
      <c r="K38" s="243"/>
      <c r="L38" s="243"/>
      <c r="M38" s="243"/>
      <c r="N38" s="243"/>
      <c r="O38" s="239"/>
      <c r="P38" s="227">
        <f t="shared" si="11"/>
        <v>3</v>
      </c>
      <c r="Q38" s="228"/>
      <c r="R38" s="7"/>
    </row>
    <row r="39" spans="1:18" ht="15" customHeight="1">
      <c r="A39" s="154" t="s">
        <v>16</v>
      </c>
      <c r="B39" s="85"/>
      <c r="C39" s="85"/>
      <c r="D39" s="237">
        <v>149</v>
      </c>
      <c r="E39" s="238"/>
      <c r="F39" s="237">
        <v>201</v>
      </c>
      <c r="G39" s="238"/>
      <c r="H39" s="237">
        <v>272</v>
      </c>
      <c r="I39" s="238"/>
      <c r="J39" s="239">
        <v>190</v>
      </c>
      <c r="K39" s="240"/>
      <c r="L39" s="239"/>
      <c r="M39" s="240"/>
      <c r="N39" s="239"/>
      <c r="O39" s="241"/>
      <c r="P39" s="227">
        <f t="shared" si="11"/>
        <v>812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176</v>
      </c>
      <c r="E41" s="229"/>
      <c r="F41" s="229">
        <f>SUM(F34:G40)</f>
        <v>214</v>
      </c>
      <c r="G41" s="229"/>
      <c r="H41" s="229">
        <f>SUM(H34:I40)</f>
        <v>284</v>
      </c>
      <c r="I41" s="229"/>
      <c r="J41" s="229">
        <f>SUM(J34:K40)</f>
        <v>209</v>
      </c>
      <c r="K41" s="229"/>
      <c r="L41" s="229">
        <f>SUM(L34:M40)</f>
        <v>3</v>
      </c>
      <c r="M41" s="229"/>
      <c r="N41" s="229">
        <f>SUM(N34:O40)</f>
        <v>0</v>
      </c>
      <c r="O41" s="229"/>
      <c r="P41" s="230">
        <f t="shared" si="11"/>
        <v>886</v>
      </c>
      <c r="Q41" s="231"/>
      <c r="R41" s="155">
        <f>SUM(D41:O41)</f>
        <v>886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203</v>
      </c>
      <c r="E43" s="159"/>
      <c r="F43" s="159">
        <f t="shared" ref="F43:N43" si="12">SUM(F8+F9+F14+F15+F5+F7+F6+F16)</f>
        <v>248</v>
      </c>
      <c r="G43" s="159"/>
      <c r="H43" s="159">
        <f t="shared" si="12"/>
        <v>313</v>
      </c>
      <c r="I43" s="159"/>
      <c r="J43" s="159">
        <f t="shared" si="12"/>
        <v>300</v>
      </c>
      <c r="K43" s="159"/>
      <c r="L43" s="159">
        <f t="shared" si="12"/>
        <v>122</v>
      </c>
      <c r="M43" s="159"/>
      <c r="N43" s="159">
        <f t="shared" si="12"/>
        <v>696</v>
      </c>
      <c r="O43" s="159"/>
      <c r="P43" s="219">
        <f>SUM(D43+F43+H43+J43+L43+N43)</f>
        <v>1882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205</v>
      </c>
      <c r="E44" s="159"/>
      <c r="F44" s="159">
        <f t="shared" ref="F44:N44" si="13">SUM(F10+F11+F5+F14+F15+F16+F7+F6)</f>
        <v>249</v>
      </c>
      <c r="G44" s="159"/>
      <c r="H44" s="159">
        <f t="shared" si="13"/>
        <v>314</v>
      </c>
      <c r="I44" s="159"/>
      <c r="J44" s="159">
        <f t="shared" si="13"/>
        <v>300</v>
      </c>
      <c r="K44" s="159"/>
      <c r="L44" s="159">
        <f t="shared" si="13"/>
        <v>120</v>
      </c>
      <c r="M44" s="159"/>
      <c r="N44" s="159">
        <f t="shared" si="13"/>
        <v>696</v>
      </c>
      <c r="O44" s="159"/>
      <c r="P44" s="219">
        <f>SUM(D44+F44+H44+J44+L44+N44)</f>
        <v>1884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259</v>
      </c>
      <c r="E45" s="160"/>
      <c r="F45" s="160">
        <f t="shared" ref="F45:N45" si="14">SUM(F12+F13+F14+F15+F16+F5+F7+F6)</f>
        <v>289</v>
      </c>
      <c r="G45" s="160"/>
      <c r="H45" s="160">
        <f t="shared" si="14"/>
        <v>357</v>
      </c>
      <c r="I45" s="160"/>
      <c r="J45" s="160">
        <f t="shared" si="14"/>
        <v>394</v>
      </c>
      <c r="K45" s="160"/>
      <c r="L45" s="160">
        <f t="shared" si="14"/>
        <v>242</v>
      </c>
      <c r="M45" s="160"/>
      <c r="N45" s="160">
        <f t="shared" si="14"/>
        <v>696</v>
      </c>
      <c r="O45" s="160"/>
      <c r="P45" s="225">
        <f>SUM(D45+F45+H45+J45+L45+N45)</f>
        <v>2237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667</v>
      </c>
      <c r="E46" s="165"/>
      <c r="F46" s="164">
        <f>SUM(F43:F45)</f>
        <v>786</v>
      </c>
      <c r="G46" s="166"/>
      <c r="H46" s="164">
        <f>SUM(H43:H45)</f>
        <v>984</v>
      </c>
      <c r="I46" s="165"/>
      <c r="J46" s="164">
        <f>SUM(J43:J45)</f>
        <v>994</v>
      </c>
      <c r="K46" s="165"/>
      <c r="L46" s="164">
        <f>SUM(L43:L45)</f>
        <v>484</v>
      </c>
      <c r="M46" s="165"/>
      <c r="N46" s="164">
        <f>SUM(N43:N45)</f>
        <v>2088</v>
      </c>
      <c r="O46" s="165"/>
      <c r="P46" s="210">
        <f>SUM(P43:P45)</f>
        <v>6003</v>
      </c>
      <c r="Q46" s="211"/>
      <c r="R46" s="155">
        <f>SUM(D46:N46)</f>
        <v>6003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>
        <v>13</v>
      </c>
      <c r="E48" s="173"/>
      <c r="F48" s="172"/>
      <c r="G48" s="173"/>
      <c r="H48" s="172"/>
      <c r="I48" s="173"/>
      <c r="J48" s="172"/>
      <c r="K48" s="173"/>
      <c r="L48" s="172">
        <v>26</v>
      </c>
      <c r="M48" s="174"/>
      <c r="N48" s="172">
        <v>21</v>
      </c>
      <c r="O48" s="175"/>
      <c r="P48" s="176">
        <f>SUM(D48+F48+H48+J48+L48+N48)</f>
        <v>60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>
        <v>31</v>
      </c>
      <c r="G49" s="182"/>
      <c r="H49" s="181">
        <v>102</v>
      </c>
      <c r="I49" s="182"/>
      <c r="J49" s="181"/>
      <c r="K49" s="182"/>
      <c r="L49" s="181"/>
      <c r="M49" s="183"/>
      <c r="N49" s="181"/>
      <c r="O49" s="184"/>
      <c r="P49" s="185">
        <f>SUM(D49+F49+H49+J49+L49+N49)</f>
        <v>133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72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72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13</v>
      </c>
      <c r="E51" s="190"/>
      <c r="F51" s="190">
        <f>SUM(F48:F50)</f>
        <v>31</v>
      </c>
      <c r="G51" s="190"/>
      <c r="H51" s="190">
        <f>SUM(H48:H50)</f>
        <v>174</v>
      </c>
      <c r="I51" s="190"/>
      <c r="J51" s="190">
        <f>SUM(J48:J50)</f>
        <v>0</v>
      </c>
      <c r="K51" s="190"/>
      <c r="L51" s="190">
        <f>SUM(L48:L50)</f>
        <v>26</v>
      </c>
      <c r="M51" s="190"/>
      <c r="N51" s="190">
        <f>SUM(N48:N50)</f>
        <v>21</v>
      </c>
      <c r="O51" s="191"/>
      <c r="P51" s="192">
        <f>SUM(P48:P50)</f>
        <v>265</v>
      </c>
      <c r="Q51" s="193"/>
      <c r="R51" s="194">
        <f>SUM(D51:O51)</f>
        <v>265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D35:E35"/>
    <mergeCell ref="F35:G35"/>
    <mergeCell ref="H35:I35"/>
    <mergeCell ref="J35:K35"/>
    <mergeCell ref="L35:M35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P2:Q3"/>
    <mergeCell ref="D3:E3"/>
    <mergeCell ref="F3:G3"/>
    <mergeCell ref="H3:I3"/>
    <mergeCell ref="J3:K3"/>
    <mergeCell ref="L3:M3"/>
    <mergeCell ref="N3:O3"/>
    <mergeCell ref="C1:O1"/>
    <mergeCell ref="A2:A3"/>
    <mergeCell ref="D2:E2"/>
    <mergeCell ref="F2:G2"/>
    <mergeCell ref="H2:I2"/>
    <mergeCell ref="J2:K2"/>
    <mergeCell ref="L2:M2"/>
    <mergeCell ref="N2:O2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52"/>
  <sheetViews>
    <sheetView topLeftCell="A22" workbookViewId="0">
      <selection activeCell="L49" sqref="L49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43535</v>
      </c>
      <c r="E2" s="271"/>
      <c r="F2" s="272">
        <v>43537</v>
      </c>
      <c r="G2" s="272"/>
      <c r="H2" s="272">
        <v>43538</v>
      </c>
      <c r="I2" s="272"/>
      <c r="J2" s="272">
        <v>43539</v>
      </c>
      <c r="K2" s="272"/>
      <c r="L2" s="272">
        <v>43540</v>
      </c>
      <c r="M2" s="272"/>
      <c r="N2" s="272">
        <v>43541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205" t="s">
        <v>10</v>
      </c>
      <c r="F4" s="11" t="s">
        <v>11</v>
      </c>
      <c r="G4" s="205" t="s">
        <v>10</v>
      </c>
      <c r="H4" s="11" t="s">
        <v>9</v>
      </c>
      <c r="I4" s="205" t="s">
        <v>10</v>
      </c>
      <c r="J4" s="11" t="s">
        <v>9</v>
      </c>
      <c r="K4" s="205" t="s">
        <v>10</v>
      </c>
      <c r="L4" s="11" t="s">
        <v>9</v>
      </c>
      <c r="M4" s="205" t="s">
        <v>10</v>
      </c>
      <c r="N4" s="11" t="s">
        <v>9</v>
      </c>
      <c r="O4" s="205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34</v>
      </c>
      <c r="E5" s="17">
        <f>SUM(C5*D5)</f>
        <v>1700</v>
      </c>
      <c r="F5" s="16">
        <v>18</v>
      </c>
      <c r="G5" s="17">
        <f>SUM(C5*F5)</f>
        <v>900</v>
      </c>
      <c r="H5" s="16">
        <v>8</v>
      </c>
      <c r="I5" s="17">
        <f>SUM(C5*H5)</f>
        <v>400</v>
      </c>
      <c r="J5" s="16">
        <v>51</v>
      </c>
      <c r="K5" s="18">
        <f>SUM(C5*J5)</f>
        <v>2550</v>
      </c>
      <c r="L5" s="16">
        <v>35</v>
      </c>
      <c r="M5" s="17">
        <f>SUM(C5*L5)</f>
        <v>1750</v>
      </c>
      <c r="N5" s="16"/>
      <c r="O5" s="19"/>
      <c r="P5" s="20">
        <f t="shared" ref="P5:Q14" si="0">SUM(D5+F5+H5+J5+L5+N5)</f>
        <v>146</v>
      </c>
      <c r="Q5" s="21">
        <f t="shared" si="0"/>
        <v>7300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17</v>
      </c>
      <c r="E6" s="17">
        <f t="shared" ref="E6:E15" si="1">SUM(C6*D6)</f>
        <v>425</v>
      </c>
      <c r="F6" s="22">
        <v>69</v>
      </c>
      <c r="G6" s="17">
        <f t="shared" ref="G6:G13" si="2">SUM(C6*F6)</f>
        <v>1725</v>
      </c>
      <c r="H6" s="22">
        <v>53</v>
      </c>
      <c r="I6" s="17">
        <f t="shared" ref="I6:I13" si="3">SUM(C6*H6)</f>
        <v>1325</v>
      </c>
      <c r="J6" s="22">
        <v>184</v>
      </c>
      <c r="K6" s="18">
        <f t="shared" ref="K6:K13" si="4">SUM(C6*J6)</f>
        <v>4600</v>
      </c>
      <c r="L6" s="22">
        <v>54</v>
      </c>
      <c r="M6" s="17">
        <f t="shared" ref="M6:M13" si="5">SUM(C6*L6)</f>
        <v>1350</v>
      </c>
      <c r="N6" s="22"/>
      <c r="O6" s="23"/>
      <c r="P6" s="24">
        <f t="shared" si="0"/>
        <v>377</v>
      </c>
      <c r="Q6" s="21">
        <f t="shared" si="0"/>
        <v>9425</v>
      </c>
      <c r="R6" s="7"/>
    </row>
    <row r="7" spans="1:18" s="35" customFormat="1" ht="15">
      <c r="A7" s="25" t="s">
        <v>16</v>
      </c>
      <c r="B7" s="26"/>
      <c r="C7" s="27"/>
      <c r="D7" s="28">
        <v>162</v>
      </c>
      <c r="E7" s="29">
        <f t="shared" si="1"/>
        <v>0</v>
      </c>
      <c r="F7" s="28">
        <v>98</v>
      </c>
      <c r="G7" s="29">
        <f t="shared" si="2"/>
        <v>0</v>
      </c>
      <c r="H7" s="28">
        <v>39</v>
      </c>
      <c r="I7" s="29">
        <f t="shared" si="3"/>
        <v>0</v>
      </c>
      <c r="J7" s="28"/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299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>
        <v>1</v>
      </c>
      <c r="M8" s="17">
        <f t="shared" si="5"/>
        <v>30</v>
      </c>
      <c r="N8" s="22"/>
      <c r="O8" s="19"/>
      <c r="P8" s="36">
        <f t="shared" si="0"/>
        <v>1</v>
      </c>
      <c r="Q8" s="37">
        <f t="shared" si="0"/>
        <v>30</v>
      </c>
      <c r="R8" s="7"/>
    </row>
    <row r="9" spans="1:18">
      <c r="A9" s="13" t="s">
        <v>17</v>
      </c>
      <c r="B9" s="14" t="s">
        <v>14</v>
      </c>
      <c r="C9" s="15">
        <v>15</v>
      </c>
      <c r="D9" s="22">
        <v>16</v>
      </c>
      <c r="E9" s="17">
        <f t="shared" si="1"/>
        <v>240</v>
      </c>
      <c r="F9" s="22">
        <v>1</v>
      </c>
      <c r="G9" s="17">
        <f t="shared" si="2"/>
        <v>15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17</v>
      </c>
      <c r="Q9" s="37">
        <f>SUM(E9+G9+I9+K9+M9+O9)</f>
        <v>255</v>
      </c>
      <c r="R9" s="7"/>
    </row>
    <row r="10" spans="1:18">
      <c r="A10" s="38" t="s">
        <v>18</v>
      </c>
      <c r="B10" s="39" t="s">
        <v>14</v>
      </c>
      <c r="C10" s="40">
        <v>20</v>
      </c>
      <c r="D10" s="41"/>
      <c r="E10" s="42">
        <f t="shared" si="1"/>
        <v>0</v>
      </c>
      <c r="F10" s="41">
        <v>2</v>
      </c>
      <c r="G10" s="42">
        <f t="shared" si="2"/>
        <v>40</v>
      </c>
      <c r="H10" s="41"/>
      <c r="I10" s="42">
        <f t="shared" si="3"/>
        <v>0</v>
      </c>
      <c r="J10" s="41">
        <v>3</v>
      </c>
      <c r="K10" s="43">
        <f t="shared" si="4"/>
        <v>60</v>
      </c>
      <c r="L10" s="41">
        <v>5</v>
      </c>
      <c r="M10" s="42">
        <f t="shared" si="5"/>
        <v>100</v>
      </c>
      <c r="N10" s="41"/>
      <c r="O10" s="44"/>
      <c r="P10" s="45">
        <f t="shared" si="0"/>
        <v>10</v>
      </c>
      <c r="Q10" s="46">
        <f t="shared" si="0"/>
        <v>200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/>
      <c r="E11" s="42">
        <f t="shared" si="1"/>
        <v>0</v>
      </c>
      <c r="F11" s="41">
        <v>2</v>
      </c>
      <c r="G11" s="42">
        <f t="shared" si="2"/>
        <v>20</v>
      </c>
      <c r="H11" s="41">
        <v>2</v>
      </c>
      <c r="I11" s="42">
        <f t="shared" si="3"/>
        <v>20</v>
      </c>
      <c r="J11" s="41">
        <v>3</v>
      </c>
      <c r="K11" s="43">
        <f t="shared" si="4"/>
        <v>30</v>
      </c>
      <c r="L11" s="41">
        <v>2</v>
      </c>
      <c r="M11" s="42">
        <f t="shared" si="5"/>
        <v>20</v>
      </c>
      <c r="N11" s="41"/>
      <c r="O11" s="44"/>
      <c r="P11" s="45">
        <f t="shared" si="0"/>
        <v>9</v>
      </c>
      <c r="Q11" s="46">
        <f t="shared" si="0"/>
        <v>90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23</v>
      </c>
      <c r="E12" s="17">
        <f t="shared" si="1"/>
        <v>460</v>
      </c>
      <c r="F12" s="22">
        <v>30</v>
      </c>
      <c r="G12" s="17">
        <f t="shared" si="2"/>
        <v>600</v>
      </c>
      <c r="H12" s="22">
        <v>10</v>
      </c>
      <c r="I12" s="17">
        <f t="shared" si="3"/>
        <v>200</v>
      </c>
      <c r="J12" s="22">
        <v>29</v>
      </c>
      <c r="K12" s="18">
        <f t="shared" si="4"/>
        <v>580</v>
      </c>
      <c r="L12" s="22">
        <v>59</v>
      </c>
      <c r="M12" s="17">
        <f t="shared" si="5"/>
        <v>1180</v>
      </c>
      <c r="N12" s="22"/>
      <c r="O12" s="19"/>
      <c r="P12" s="36">
        <f t="shared" si="0"/>
        <v>151</v>
      </c>
      <c r="Q12" s="37">
        <f t="shared" si="0"/>
        <v>3020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114</v>
      </c>
      <c r="E13" s="17">
        <f t="shared" si="1"/>
        <v>1140</v>
      </c>
      <c r="F13" s="22">
        <v>32</v>
      </c>
      <c r="G13" s="17">
        <f t="shared" si="2"/>
        <v>320</v>
      </c>
      <c r="H13" s="22">
        <v>32</v>
      </c>
      <c r="I13" s="17">
        <f t="shared" si="3"/>
        <v>320</v>
      </c>
      <c r="J13" s="22">
        <v>23</v>
      </c>
      <c r="K13" s="18">
        <f t="shared" si="4"/>
        <v>230</v>
      </c>
      <c r="L13" s="22">
        <v>48</v>
      </c>
      <c r="M13" s="17">
        <f t="shared" si="5"/>
        <v>480</v>
      </c>
      <c r="N13" s="22"/>
      <c r="O13" s="19"/>
      <c r="P13" s="36">
        <f t="shared" si="0"/>
        <v>249</v>
      </c>
      <c r="Q13" s="37">
        <f t="shared" si="0"/>
        <v>2490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>
        <v>15</v>
      </c>
      <c r="E14" s="49">
        <f t="shared" si="1"/>
        <v>375</v>
      </c>
      <c r="F14" s="22">
        <v>10</v>
      </c>
      <c r="G14" s="49">
        <f>SUM(C14*F14)</f>
        <v>250</v>
      </c>
      <c r="H14" s="50"/>
      <c r="I14" s="49">
        <f>SUM(C14*H14)</f>
        <v>0</v>
      </c>
      <c r="J14" s="50">
        <v>25</v>
      </c>
      <c r="K14" s="49">
        <f>SUM(C14*J14)</f>
        <v>625</v>
      </c>
      <c r="L14" s="50">
        <v>40</v>
      </c>
      <c r="M14" s="49">
        <f>SUM(C14*L14)</f>
        <v>1000</v>
      </c>
      <c r="N14" s="49"/>
      <c r="O14" s="49">
        <f>SUM(C14*N14)</f>
        <v>0</v>
      </c>
      <c r="P14" s="36">
        <f t="shared" si="0"/>
        <v>90</v>
      </c>
      <c r="Q14" s="37">
        <f t="shared" si="0"/>
        <v>2250</v>
      </c>
      <c r="R14" s="51" t="s">
        <v>65</v>
      </c>
    </row>
    <row r="15" spans="1:18">
      <c r="A15" s="13" t="s">
        <v>22</v>
      </c>
      <c r="B15" s="52" t="s">
        <v>14</v>
      </c>
      <c r="C15" s="53">
        <v>0</v>
      </c>
      <c r="D15" s="54">
        <v>3</v>
      </c>
      <c r="E15" s="49">
        <f t="shared" si="1"/>
        <v>0</v>
      </c>
      <c r="F15" s="54">
        <v>3</v>
      </c>
      <c r="G15" s="55">
        <f>SUM(C15*F15)</f>
        <v>0</v>
      </c>
      <c r="H15" s="54">
        <v>4</v>
      </c>
      <c r="I15" s="55"/>
      <c r="J15" s="54">
        <v>8</v>
      </c>
      <c r="K15" s="56"/>
      <c r="L15" s="54">
        <v>8</v>
      </c>
      <c r="M15" s="55"/>
      <c r="N15" s="54"/>
      <c r="O15" s="19"/>
      <c r="P15" s="57">
        <f>SUM(D15+F15+H15+J15+L15+N15)</f>
        <v>26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1180</v>
      </c>
      <c r="O16" s="64"/>
      <c r="P16" s="57">
        <f>SUM(D16+F16+H16+J16+L16+N16)</f>
        <v>1180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384</v>
      </c>
      <c r="E17" s="69">
        <f>SUM(E5:E16)</f>
        <v>4340</v>
      </c>
      <c r="F17" s="70">
        <f t="shared" ref="F17:O17" si="6">SUM(F5:F16)</f>
        <v>265</v>
      </c>
      <c r="G17" s="69">
        <f t="shared" si="6"/>
        <v>3870</v>
      </c>
      <c r="H17" s="70">
        <f t="shared" si="6"/>
        <v>148</v>
      </c>
      <c r="I17" s="69">
        <f t="shared" si="6"/>
        <v>2265</v>
      </c>
      <c r="J17" s="70">
        <f t="shared" si="6"/>
        <v>326</v>
      </c>
      <c r="K17" s="69">
        <f t="shared" si="6"/>
        <v>8675</v>
      </c>
      <c r="L17" s="71">
        <f t="shared" si="6"/>
        <v>252</v>
      </c>
      <c r="M17" s="69">
        <f t="shared" si="6"/>
        <v>5910</v>
      </c>
      <c r="N17" s="71">
        <f t="shared" si="6"/>
        <v>1180</v>
      </c>
      <c r="O17" s="72">
        <f t="shared" si="6"/>
        <v>0</v>
      </c>
      <c r="P17" s="73">
        <f>SUM(P5:P16)</f>
        <v>2555</v>
      </c>
      <c r="Q17" s="74">
        <f>SUM(Q5:Q16)</f>
        <v>25060</v>
      </c>
      <c r="R17" s="7"/>
    </row>
    <row r="18" spans="1:18">
      <c r="A18" s="75" t="s">
        <v>25</v>
      </c>
      <c r="B18" s="76"/>
      <c r="C18" s="76"/>
      <c r="D18" s="77">
        <v>5</v>
      </c>
      <c r="E18" s="78">
        <v>7000</v>
      </c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5</v>
      </c>
      <c r="Q18" s="83">
        <f>SUM(E18+G18+I18+K18+M18+O18)</f>
        <v>7000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36</v>
      </c>
      <c r="E22" s="61">
        <v>360</v>
      </c>
      <c r="F22" s="92">
        <v>25</v>
      </c>
      <c r="G22" s="61">
        <v>250</v>
      </c>
      <c r="H22" s="93">
        <v>19</v>
      </c>
      <c r="I22" s="61">
        <v>190</v>
      </c>
      <c r="J22" s="93">
        <v>27</v>
      </c>
      <c r="K22" s="61">
        <v>270</v>
      </c>
      <c r="L22" s="92">
        <v>40</v>
      </c>
      <c r="M22" s="61">
        <v>400</v>
      </c>
      <c r="N22" s="92">
        <v>200</v>
      </c>
      <c r="O22" s="61">
        <v>2000</v>
      </c>
      <c r="P22" s="94">
        <f t="shared" si="7"/>
        <v>347</v>
      </c>
      <c r="Q22" s="95">
        <f t="shared" si="7"/>
        <v>3470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425</v>
      </c>
      <c r="E23" s="99">
        <f t="shared" si="8"/>
        <v>11700</v>
      </c>
      <c r="F23" s="98">
        <f t="shared" si="8"/>
        <v>290</v>
      </c>
      <c r="G23" s="99">
        <f t="shared" si="8"/>
        <v>4120</v>
      </c>
      <c r="H23" s="98">
        <f t="shared" si="8"/>
        <v>167</v>
      </c>
      <c r="I23" s="99">
        <f t="shared" si="8"/>
        <v>2455</v>
      </c>
      <c r="J23" s="98">
        <f t="shared" si="8"/>
        <v>353</v>
      </c>
      <c r="K23" s="99">
        <f t="shared" si="8"/>
        <v>8945</v>
      </c>
      <c r="L23" s="100">
        <f t="shared" si="8"/>
        <v>292</v>
      </c>
      <c r="M23" s="99">
        <f t="shared" si="8"/>
        <v>6310</v>
      </c>
      <c r="N23" s="100">
        <f t="shared" si="8"/>
        <v>1380</v>
      </c>
      <c r="O23" s="99">
        <f t="shared" si="8"/>
        <v>2000</v>
      </c>
      <c r="P23" s="101">
        <f t="shared" si="8"/>
        <v>2907</v>
      </c>
      <c r="Q23" s="99">
        <f>SUM(Q17:Q22)</f>
        <v>35530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6"/>
      <c r="E26" s="112"/>
      <c r="F26" s="207"/>
      <c r="G26" s="114"/>
      <c r="H26" s="207">
        <v>1</v>
      </c>
      <c r="I26" s="114"/>
      <c r="J26" s="206"/>
      <c r="K26" s="112"/>
      <c r="L26" s="207">
        <v>1</v>
      </c>
      <c r="M26" s="114"/>
      <c r="N26" s="115"/>
      <c r="O26" s="116">
        <v>60</v>
      </c>
      <c r="P26" s="117">
        <f t="shared" ref="P26:Q33" si="9">SUM(D26+F26+H26+J26+L26+N26)</f>
        <v>2</v>
      </c>
      <c r="Q26" s="118">
        <f t="shared" si="9"/>
        <v>60</v>
      </c>
      <c r="R26" s="250">
        <f>SUM(P26:Q27)</f>
        <v>608</v>
      </c>
    </row>
    <row r="27" spans="1:18" ht="15" customHeight="1">
      <c r="A27" s="119" t="s">
        <v>36</v>
      </c>
      <c r="B27" s="85"/>
      <c r="C27" s="85"/>
      <c r="D27" s="120">
        <v>145</v>
      </c>
      <c r="E27" s="121"/>
      <c r="F27" s="120">
        <v>93</v>
      </c>
      <c r="G27" s="121"/>
      <c r="H27" s="120">
        <v>83</v>
      </c>
      <c r="I27" s="121"/>
      <c r="J27" s="208">
        <v>16</v>
      </c>
      <c r="K27" s="121"/>
      <c r="L27" s="208">
        <v>43</v>
      </c>
      <c r="M27" s="121">
        <v>3</v>
      </c>
      <c r="N27" s="208"/>
      <c r="O27" s="123">
        <v>163</v>
      </c>
      <c r="P27" s="124">
        <f t="shared" si="9"/>
        <v>380</v>
      </c>
      <c r="Q27" s="125">
        <f t="shared" si="9"/>
        <v>166</v>
      </c>
      <c r="R27" s="251"/>
    </row>
    <row r="28" spans="1:18">
      <c r="A28" s="119" t="s">
        <v>37</v>
      </c>
      <c r="B28" s="85"/>
      <c r="C28" s="85"/>
      <c r="D28" s="120">
        <v>3</v>
      </c>
      <c r="E28" s="121"/>
      <c r="F28" s="120">
        <v>24</v>
      </c>
      <c r="G28" s="121"/>
      <c r="H28" s="120">
        <v>1</v>
      </c>
      <c r="I28" s="121"/>
      <c r="J28" s="208"/>
      <c r="K28" s="121"/>
      <c r="L28" s="209">
        <v>6</v>
      </c>
      <c r="M28" s="127">
        <v>5</v>
      </c>
      <c r="N28" s="208"/>
      <c r="O28" s="123">
        <v>67</v>
      </c>
      <c r="P28" s="128">
        <f t="shared" si="9"/>
        <v>34</v>
      </c>
      <c r="Q28" s="125">
        <f t="shared" si="9"/>
        <v>72</v>
      </c>
      <c r="R28" s="252">
        <f>SUM(P28:Q29)</f>
        <v>491</v>
      </c>
    </row>
    <row r="29" spans="1:18" ht="15" customHeight="1">
      <c r="A29" s="119" t="s">
        <v>38</v>
      </c>
      <c r="B29" s="85"/>
      <c r="C29" s="85"/>
      <c r="D29" s="120">
        <v>59</v>
      </c>
      <c r="E29" s="121"/>
      <c r="F29" s="120">
        <v>69</v>
      </c>
      <c r="G29" s="121"/>
      <c r="H29" s="120">
        <v>19</v>
      </c>
      <c r="I29" s="121"/>
      <c r="J29" s="208">
        <v>149</v>
      </c>
      <c r="K29" s="121"/>
      <c r="L29" s="209">
        <v>8</v>
      </c>
      <c r="M29" s="127"/>
      <c r="N29" s="208"/>
      <c r="O29" s="123">
        <v>81</v>
      </c>
      <c r="P29" s="128">
        <f t="shared" si="9"/>
        <v>304</v>
      </c>
      <c r="Q29" s="125">
        <f t="shared" si="9"/>
        <v>81</v>
      </c>
      <c r="R29" s="253"/>
    </row>
    <row r="30" spans="1:18">
      <c r="A30" s="119" t="s">
        <v>39</v>
      </c>
      <c r="B30" s="85"/>
      <c r="C30" s="85"/>
      <c r="D30" s="120">
        <v>14</v>
      </c>
      <c r="E30" s="121"/>
      <c r="F30" s="120">
        <v>2</v>
      </c>
      <c r="G30" s="121"/>
      <c r="H30" s="120">
        <v>5</v>
      </c>
      <c r="I30" s="121"/>
      <c r="J30" s="208">
        <v>17</v>
      </c>
      <c r="K30" s="121"/>
      <c r="L30" s="209">
        <v>21</v>
      </c>
      <c r="M30" s="127"/>
      <c r="N30" s="208"/>
      <c r="O30" s="123">
        <v>93</v>
      </c>
      <c r="P30" s="128">
        <f t="shared" si="9"/>
        <v>59</v>
      </c>
      <c r="Q30" s="125">
        <f t="shared" si="9"/>
        <v>93</v>
      </c>
      <c r="R30" s="129">
        <f>SUM(P30:Q30)</f>
        <v>152</v>
      </c>
    </row>
    <row r="31" spans="1:18">
      <c r="A31" s="119" t="s">
        <v>40</v>
      </c>
      <c r="B31" s="85"/>
      <c r="C31" s="85"/>
      <c r="D31" s="120">
        <v>78</v>
      </c>
      <c r="E31" s="121">
        <v>3</v>
      </c>
      <c r="F31" s="120">
        <v>60</v>
      </c>
      <c r="G31" s="121">
        <v>3</v>
      </c>
      <c r="H31" s="120">
        <v>25</v>
      </c>
      <c r="I31" s="121">
        <v>4</v>
      </c>
      <c r="J31" s="208">
        <v>91</v>
      </c>
      <c r="K31" s="121">
        <v>8</v>
      </c>
      <c r="L31" s="209">
        <v>112</v>
      </c>
      <c r="M31" s="127"/>
      <c r="N31" s="208"/>
      <c r="O31" s="123">
        <v>631</v>
      </c>
      <c r="P31" s="128">
        <f t="shared" si="9"/>
        <v>366</v>
      </c>
      <c r="Q31" s="125">
        <f t="shared" si="9"/>
        <v>649</v>
      </c>
      <c r="R31" s="129">
        <f>SUM(P31:Q31)</f>
        <v>1015</v>
      </c>
    </row>
    <row r="32" spans="1:18">
      <c r="A32" s="119" t="s">
        <v>41</v>
      </c>
      <c r="B32" s="85"/>
      <c r="C32" s="85"/>
      <c r="D32" s="130">
        <v>82</v>
      </c>
      <c r="E32" s="131"/>
      <c r="F32" s="130">
        <v>14</v>
      </c>
      <c r="G32" s="131"/>
      <c r="H32" s="130">
        <v>10</v>
      </c>
      <c r="I32" s="131"/>
      <c r="J32" s="132">
        <v>45</v>
      </c>
      <c r="K32" s="131"/>
      <c r="L32" s="133">
        <v>53</v>
      </c>
      <c r="M32" s="134"/>
      <c r="N32" s="132"/>
      <c r="O32" s="135">
        <v>85</v>
      </c>
      <c r="P32" s="136">
        <f t="shared" si="9"/>
        <v>204</v>
      </c>
      <c r="Q32" s="137">
        <f t="shared" si="9"/>
        <v>85</v>
      </c>
      <c r="R32" s="138">
        <f>SUM(P32:Q32)</f>
        <v>289</v>
      </c>
    </row>
    <row r="33" spans="1:18" ht="15" thickBot="1">
      <c r="A33" s="139"/>
      <c r="B33" s="140"/>
      <c r="C33" s="140"/>
      <c r="D33" s="141">
        <f t="shared" ref="D33:N33" si="10">SUM(D26:D32)</f>
        <v>381</v>
      </c>
      <c r="E33" s="142">
        <f t="shared" si="10"/>
        <v>3</v>
      </c>
      <c r="F33" s="143">
        <f t="shared" si="10"/>
        <v>262</v>
      </c>
      <c r="G33" s="144">
        <f t="shared" si="10"/>
        <v>3</v>
      </c>
      <c r="H33" s="143">
        <f t="shared" si="10"/>
        <v>144</v>
      </c>
      <c r="I33" s="144">
        <f t="shared" si="10"/>
        <v>4</v>
      </c>
      <c r="J33" s="145">
        <f t="shared" si="10"/>
        <v>318</v>
      </c>
      <c r="K33" s="144">
        <f t="shared" si="10"/>
        <v>8</v>
      </c>
      <c r="L33" s="145">
        <f t="shared" si="10"/>
        <v>244</v>
      </c>
      <c r="M33" s="142">
        <f t="shared" si="10"/>
        <v>8</v>
      </c>
      <c r="N33" s="145">
        <f t="shared" si="10"/>
        <v>0</v>
      </c>
      <c r="O33" s="146">
        <f>SUM(O26:O32)</f>
        <v>1180</v>
      </c>
      <c r="P33" s="147">
        <f>SUM(P26:P32)</f>
        <v>1349</v>
      </c>
      <c r="Q33" s="148">
        <f t="shared" si="9"/>
        <v>1206</v>
      </c>
      <c r="R33" s="149">
        <f>SUM(P33:Q33)</f>
        <v>2555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/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0</v>
      </c>
      <c r="Q35" s="228"/>
      <c r="R35" s="153">
        <f>SUM(O26:O32)</f>
        <v>1180</v>
      </c>
    </row>
    <row r="36" spans="1:18">
      <c r="A36" s="110" t="s">
        <v>44</v>
      </c>
      <c r="B36" s="85"/>
      <c r="C36" s="85"/>
      <c r="D36" s="242">
        <v>10</v>
      </c>
      <c r="E36" s="242"/>
      <c r="F36" s="242">
        <v>8</v>
      </c>
      <c r="G36" s="242"/>
      <c r="H36" s="242">
        <v>9</v>
      </c>
      <c r="I36" s="242"/>
      <c r="J36" s="243">
        <v>10</v>
      </c>
      <c r="K36" s="244"/>
      <c r="L36" s="242">
        <v>12</v>
      </c>
      <c r="M36" s="242"/>
      <c r="N36" s="243"/>
      <c r="O36" s="239"/>
      <c r="P36" s="227">
        <f t="shared" si="11"/>
        <v>49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/>
      <c r="G37" s="242"/>
      <c r="H37" s="242">
        <v>2</v>
      </c>
      <c r="I37" s="242"/>
      <c r="J37" s="243"/>
      <c r="K37" s="244"/>
      <c r="L37" s="243">
        <v>8</v>
      </c>
      <c r="M37" s="243"/>
      <c r="N37" s="243"/>
      <c r="O37" s="239"/>
      <c r="P37" s="227">
        <f t="shared" si="11"/>
        <v>10</v>
      </c>
      <c r="Q37" s="228"/>
      <c r="R37" s="7"/>
    </row>
    <row r="38" spans="1:18">
      <c r="A38" s="154" t="s">
        <v>46</v>
      </c>
      <c r="B38" s="85"/>
      <c r="C38" s="85"/>
      <c r="D38" s="242">
        <v>3</v>
      </c>
      <c r="E38" s="242"/>
      <c r="F38" s="242">
        <v>3</v>
      </c>
      <c r="G38" s="242"/>
      <c r="H38" s="242"/>
      <c r="I38" s="242"/>
      <c r="J38" s="243">
        <v>1</v>
      </c>
      <c r="K38" s="243"/>
      <c r="L38" s="243"/>
      <c r="M38" s="243"/>
      <c r="N38" s="243"/>
      <c r="O38" s="239"/>
      <c r="P38" s="227">
        <f t="shared" si="11"/>
        <v>7</v>
      </c>
      <c r="Q38" s="228"/>
      <c r="R38" s="7"/>
    </row>
    <row r="39" spans="1:18" ht="15" customHeight="1">
      <c r="A39" s="154" t="s">
        <v>16</v>
      </c>
      <c r="B39" s="85"/>
      <c r="C39" s="85"/>
      <c r="D39" s="237">
        <v>162</v>
      </c>
      <c r="E39" s="238"/>
      <c r="F39" s="237">
        <v>98</v>
      </c>
      <c r="G39" s="238"/>
      <c r="H39" s="237">
        <v>39</v>
      </c>
      <c r="I39" s="238"/>
      <c r="J39" s="239"/>
      <c r="K39" s="240"/>
      <c r="L39" s="239"/>
      <c r="M39" s="240"/>
      <c r="N39" s="239"/>
      <c r="O39" s="241"/>
      <c r="P39" s="227">
        <f t="shared" si="11"/>
        <v>299</v>
      </c>
      <c r="Q39" s="228"/>
      <c r="R39" s="7"/>
    </row>
    <row r="40" spans="1:18" ht="15">
      <c r="A40" s="154" t="s">
        <v>47</v>
      </c>
      <c r="B40" s="85"/>
      <c r="C40" s="85"/>
      <c r="D40" s="232">
        <v>9</v>
      </c>
      <c r="E40" s="233"/>
      <c r="F40" s="232"/>
      <c r="G40" s="233"/>
      <c r="H40" s="232"/>
      <c r="I40" s="233"/>
      <c r="J40" s="234">
        <v>35</v>
      </c>
      <c r="K40" s="235"/>
      <c r="L40" s="234">
        <v>4</v>
      </c>
      <c r="M40" s="235"/>
      <c r="N40" s="234"/>
      <c r="O40" s="236"/>
      <c r="P40" s="227">
        <f t="shared" si="11"/>
        <v>48</v>
      </c>
      <c r="Q40" s="228"/>
      <c r="R40" s="34"/>
    </row>
    <row r="41" spans="1:18" ht="15" thickBot="1">
      <c r="A41" s="154"/>
      <c r="B41" s="85"/>
      <c r="C41" s="85"/>
      <c r="D41" s="229">
        <f>SUM(D34:E40)</f>
        <v>184</v>
      </c>
      <c r="E41" s="229"/>
      <c r="F41" s="229">
        <f>SUM(F34:G40)</f>
        <v>109</v>
      </c>
      <c r="G41" s="229"/>
      <c r="H41" s="229">
        <f>SUM(H34:I40)</f>
        <v>50</v>
      </c>
      <c r="I41" s="229"/>
      <c r="J41" s="229">
        <f>SUM(J34:K40)</f>
        <v>46</v>
      </c>
      <c r="K41" s="229"/>
      <c r="L41" s="229">
        <f>SUM(L34:M40)</f>
        <v>24</v>
      </c>
      <c r="M41" s="229"/>
      <c r="N41" s="229">
        <f>SUM(N34:O40)</f>
        <v>0</v>
      </c>
      <c r="O41" s="229"/>
      <c r="P41" s="230">
        <f t="shared" si="11"/>
        <v>413</v>
      </c>
      <c r="Q41" s="231"/>
      <c r="R41" s="155">
        <f>SUM(D41:O41)</f>
        <v>413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247</v>
      </c>
      <c r="E43" s="159"/>
      <c r="F43" s="159">
        <f t="shared" ref="F43:N43" si="12">SUM(F8+F9+F14+F15+F5+F7+F6+F16)</f>
        <v>199</v>
      </c>
      <c r="G43" s="159"/>
      <c r="H43" s="159">
        <f t="shared" si="12"/>
        <v>104</v>
      </c>
      <c r="I43" s="159"/>
      <c r="J43" s="159">
        <f t="shared" si="12"/>
        <v>268</v>
      </c>
      <c r="K43" s="159"/>
      <c r="L43" s="159">
        <f t="shared" si="12"/>
        <v>138</v>
      </c>
      <c r="M43" s="159"/>
      <c r="N43" s="159">
        <f t="shared" si="12"/>
        <v>1180</v>
      </c>
      <c r="O43" s="159"/>
      <c r="P43" s="219">
        <f>SUM(D43+F43+H43+J43+L43+N43)</f>
        <v>2136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231</v>
      </c>
      <c r="E44" s="159"/>
      <c r="F44" s="159">
        <f t="shared" ref="F44:N44" si="13">SUM(F10+F11+F5+F14+F15+F16+F7+F6)</f>
        <v>202</v>
      </c>
      <c r="G44" s="159"/>
      <c r="H44" s="159">
        <f t="shared" si="13"/>
        <v>106</v>
      </c>
      <c r="I44" s="159"/>
      <c r="J44" s="159">
        <f t="shared" si="13"/>
        <v>274</v>
      </c>
      <c r="K44" s="159"/>
      <c r="L44" s="159">
        <f t="shared" si="13"/>
        <v>144</v>
      </c>
      <c r="M44" s="159"/>
      <c r="N44" s="159">
        <f t="shared" si="13"/>
        <v>1180</v>
      </c>
      <c r="O44" s="159"/>
      <c r="P44" s="219">
        <f>SUM(D44+F44+H44+J44+L44+N44)</f>
        <v>2137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368</v>
      </c>
      <c r="E45" s="160"/>
      <c r="F45" s="160">
        <f t="shared" ref="F45:N45" si="14">SUM(F12+F13+F14+F15+F16+F5+F7+F6)</f>
        <v>260</v>
      </c>
      <c r="G45" s="160"/>
      <c r="H45" s="160">
        <f t="shared" si="14"/>
        <v>146</v>
      </c>
      <c r="I45" s="160"/>
      <c r="J45" s="160">
        <f t="shared" si="14"/>
        <v>320</v>
      </c>
      <c r="K45" s="160"/>
      <c r="L45" s="160">
        <f t="shared" si="14"/>
        <v>244</v>
      </c>
      <c r="M45" s="160"/>
      <c r="N45" s="160">
        <f t="shared" si="14"/>
        <v>1180</v>
      </c>
      <c r="O45" s="160"/>
      <c r="P45" s="225">
        <f>SUM(D45+F45+H45+J45+L45+N45)</f>
        <v>2518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846</v>
      </c>
      <c r="E46" s="165"/>
      <c r="F46" s="164">
        <f>SUM(F43:F45)</f>
        <v>661</v>
      </c>
      <c r="G46" s="166"/>
      <c r="H46" s="164">
        <f>SUM(H43:H45)</f>
        <v>356</v>
      </c>
      <c r="I46" s="165"/>
      <c r="J46" s="164">
        <f>SUM(J43:J45)</f>
        <v>862</v>
      </c>
      <c r="K46" s="165"/>
      <c r="L46" s="164">
        <f>SUM(L43:L45)</f>
        <v>526</v>
      </c>
      <c r="M46" s="165"/>
      <c r="N46" s="164">
        <f>SUM(N43:N45)</f>
        <v>3540</v>
      </c>
      <c r="O46" s="165"/>
      <c r="P46" s="210">
        <f>SUM(P43:P45)</f>
        <v>6791</v>
      </c>
      <c r="Q46" s="211"/>
      <c r="R46" s="155">
        <f>SUM(D46:N46)</f>
        <v>6791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/>
      <c r="G48" s="173"/>
      <c r="H48" s="172"/>
      <c r="I48" s="173"/>
      <c r="J48" s="172"/>
      <c r="K48" s="173"/>
      <c r="L48" s="172">
        <v>25</v>
      </c>
      <c r="M48" s="174"/>
      <c r="N48" s="172">
        <v>51</v>
      </c>
      <c r="O48" s="175"/>
      <c r="P48" s="176">
        <f>SUM(D48+F48+H48+J48+L48+N48)</f>
        <v>76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142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142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0</v>
      </c>
      <c r="G51" s="190"/>
      <c r="H51" s="190">
        <f>SUM(H48:H50)</f>
        <v>142</v>
      </c>
      <c r="I51" s="190"/>
      <c r="J51" s="190">
        <f>SUM(J48:J50)</f>
        <v>0</v>
      </c>
      <c r="K51" s="190"/>
      <c r="L51" s="190">
        <f>SUM(L48:L50)</f>
        <v>25</v>
      </c>
      <c r="M51" s="190"/>
      <c r="N51" s="190">
        <f>SUM(N48:N50)</f>
        <v>51</v>
      </c>
      <c r="O51" s="191"/>
      <c r="P51" s="192">
        <f>SUM(P48:P50)</f>
        <v>218</v>
      </c>
      <c r="Q51" s="193"/>
      <c r="R51" s="194">
        <f>SUM(D51:O51)</f>
        <v>218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D35:E35"/>
    <mergeCell ref="F35:G35"/>
    <mergeCell ref="H35:I35"/>
    <mergeCell ref="J35:K35"/>
    <mergeCell ref="L35:M35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P2:Q3"/>
    <mergeCell ref="D3:E3"/>
    <mergeCell ref="F3:G3"/>
    <mergeCell ref="H3:I3"/>
    <mergeCell ref="J3:K3"/>
    <mergeCell ref="L3:M3"/>
    <mergeCell ref="N3:O3"/>
    <mergeCell ref="C1:O1"/>
    <mergeCell ref="A2:A3"/>
    <mergeCell ref="D2:E2"/>
    <mergeCell ref="F2:G2"/>
    <mergeCell ref="H2:I2"/>
    <mergeCell ref="J2:K2"/>
    <mergeCell ref="L2:M2"/>
    <mergeCell ref="N2:O2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52"/>
  <sheetViews>
    <sheetView topLeftCell="A22" workbookViewId="0">
      <selection activeCell="M48" sqref="M48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43542</v>
      </c>
      <c r="E2" s="271"/>
      <c r="F2" s="272">
        <v>43544</v>
      </c>
      <c r="G2" s="272"/>
      <c r="H2" s="272">
        <v>43545</v>
      </c>
      <c r="I2" s="272"/>
      <c r="J2" s="272">
        <v>43546</v>
      </c>
      <c r="K2" s="272"/>
      <c r="L2" s="272">
        <v>43547</v>
      </c>
      <c r="M2" s="272"/>
      <c r="N2" s="272">
        <v>43548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205" t="s">
        <v>10</v>
      </c>
      <c r="F4" s="11" t="s">
        <v>11</v>
      </c>
      <c r="G4" s="205" t="s">
        <v>10</v>
      </c>
      <c r="H4" s="11" t="s">
        <v>9</v>
      </c>
      <c r="I4" s="205" t="s">
        <v>10</v>
      </c>
      <c r="J4" s="11" t="s">
        <v>9</v>
      </c>
      <c r="K4" s="205" t="s">
        <v>10</v>
      </c>
      <c r="L4" s="11" t="s">
        <v>9</v>
      </c>
      <c r="M4" s="205" t="s">
        <v>10</v>
      </c>
      <c r="N4" s="11" t="s">
        <v>9</v>
      </c>
      <c r="O4" s="205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41</v>
      </c>
      <c r="E5" s="17">
        <f>SUM(C5*D5)</f>
        <v>2050</v>
      </c>
      <c r="F5" s="16">
        <v>24</v>
      </c>
      <c r="G5" s="17">
        <f>SUM(C5*F5)</f>
        <v>1200</v>
      </c>
      <c r="H5" s="16">
        <v>19</v>
      </c>
      <c r="I5" s="17">
        <f>SUM(C5*H5)</f>
        <v>950</v>
      </c>
      <c r="J5" s="16">
        <v>22</v>
      </c>
      <c r="K5" s="18">
        <f>SUM(C5*J5)</f>
        <v>1100</v>
      </c>
      <c r="L5" s="16">
        <v>34</v>
      </c>
      <c r="M5" s="17">
        <f>SUM(C5*L5)</f>
        <v>1700</v>
      </c>
      <c r="N5" s="16"/>
      <c r="O5" s="19"/>
      <c r="P5" s="20">
        <f t="shared" ref="P5:Q14" si="0">SUM(D5+F5+H5+J5+L5+N5)</f>
        <v>140</v>
      </c>
      <c r="Q5" s="21">
        <f t="shared" si="0"/>
        <v>7000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61</v>
      </c>
      <c r="E6" s="17">
        <f t="shared" ref="E6:E15" si="1">SUM(C6*D6)</f>
        <v>1525</v>
      </c>
      <c r="F6" s="22">
        <v>28</v>
      </c>
      <c r="G6" s="17">
        <f t="shared" ref="G6:G13" si="2">SUM(C6*F6)</f>
        <v>700</v>
      </c>
      <c r="H6" s="22">
        <v>45</v>
      </c>
      <c r="I6" s="17">
        <f t="shared" ref="I6:I13" si="3">SUM(C6*H6)</f>
        <v>1125</v>
      </c>
      <c r="J6" s="22">
        <v>37</v>
      </c>
      <c r="K6" s="18">
        <f t="shared" ref="K6:K13" si="4">SUM(C6*J6)</f>
        <v>925</v>
      </c>
      <c r="L6" s="22">
        <v>27</v>
      </c>
      <c r="M6" s="17">
        <f t="shared" ref="M6:M13" si="5">SUM(C6*L6)</f>
        <v>675</v>
      </c>
      <c r="N6" s="22"/>
      <c r="O6" s="23"/>
      <c r="P6" s="24">
        <f t="shared" si="0"/>
        <v>198</v>
      </c>
      <c r="Q6" s="21">
        <f t="shared" si="0"/>
        <v>4950</v>
      </c>
      <c r="R6" s="7"/>
    </row>
    <row r="7" spans="1:18" s="35" customFormat="1" ht="15">
      <c r="A7" s="25" t="s">
        <v>16</v>
      </c>
      <c r="B7" s="26"/>
      <c r="C7" s="27"/>
      <c r="D7" s="28"/>
      <c r="E7" s="29">
        <f t="shared" si="1"/>
        <v>0</v>
      </c>
      <c r="F7" s="28">
        <v>146</v>
      </c>
      <c r="G7" s="29">
        <f t="shared" si="2"/>
        <v>0</v>
      </c>
      <c r="H7" s="28">
        <v>169</v>
      </c>
      <c r="I7" s="29">
        <f t="shared" si="3"/>
        <v>0</v>
      </c>
      <c r="J7" s="28">
        <v>161</v>
      </c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476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>
        <v>3</v>
      </c>
      <c r="E8" s="17">
        <f t="shared" si="1"/>
        <v>90</v>
      </c>
      <c r="F8" s="22"/>
      <c r="G8" s="17">
        <f t="shared" si="2"/>
        <v>0</v>
      </c>
      <c r="H8" s="22">
        <v>1</v>
      </c>
      <c r="I8" s="17">
        <f t="shared" si="3"/>
        <v>30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4</v>
      </c>
      <c r="Q8" s="37">
        <f t="shared" si="0"/>
        <v>120</v>
      </c>
      <c r="R8" s="7"/>
    </row>
    <row r="9" spans="1:18">
      <c r="A9" s="13" t="s">
        <v>17</v>
      </c>
      <c r="B9" s="14" t="s">
        <v>14</v>
      </c>
      <c r="C9" s="15">
        <v>15</v>
      </c>
      <c r="D9" s="22">
        <v>4</v>
      </c>
      <c r="E9" s="17">
        <f t="shared" si="1"/>
        <v>60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4</v>
      </c>
      <c r="Q9" s="37">
        <f>SUM(E9+G9+I9+K9+M9+O9)</f>
        <v>60</v>
      </c>
      <c r="R9" s="7"/>
    </row>
    <row r="10" spans="1:18">
      <c r="A10" s="38" t="s">
        <v>18</v>
      </c>
      <c r="B10" s="39" t="s">
        <v>14</v>
      </c>
      <c r="C10" s="40">
        <v>20</v>
      </c>
      <c r="D10" s="41">
        <v>11</v>
      </c>
      <c r="E10" s="42">
        <f t="shared" si="1"/>
        <v>220</v>
      </c>
      <c r="F10" s="41">
        <v>4</v>
      </c>
      <c r="G10" s="42">
        <f t="shared" si="2"/>
        <v>80</v>
      </c>
      <c r="H10" s="41">
        <v>3</v>
      </c>
      <c r="I10" s="42">
        <f t="shared" si="3"/>
        <v>60</v>
      </c>
      <c r="J10" s="41">
        <v>4</v>
      </c>
      <c r="K10" s="43">
        <f t="shared" si="4"/>
        <v>80</v>
      </c>
      <c r="L10" s="41">
        <v>9</v>
      </c>
      <c r="M10" s="42">
        <f t="shared" si="5"/>
        <v>180</v>
      </c>
      <c r="N10" s="41"/>
      <c r="O10" s="44"/>
      <c r="P10" s="45">
        <f t="shared" si="0"/>
        <v>31</v>
      </c>
      <c r="Q10" s="46">
        <f t="shared" si="0"/>
        <v>620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>
        <v>5</v>
      </c>
      <c r="E11" s="42">
        <f t="shared" si="1"/>
        <v>50</v>
      </c>
      <c r="F11" s="41">
        <v>1</v>
      </c>
      <c r="G11" s="42">
        <f t="shared" si="2"/>
        <v>10</v>
      </c>
      <c r="H11" s="41">
        <v>3</v>
      </c>
      <c r="I11" s="42">
        <f t="shared" si="3"/>
        <v>30</v>
      </c>
      <c r="J11" s="41">
        <v>7</v>
      </c>
      <c r="K11" s="43">
        <f t="shared" si="4"/>
        <v>70</v>
      </c>
      <c r="L11" s="41">
        <v>3</v>
      </c>
      <c r="M11" s="42">
        <f t="shared" si="5"/>
        <v>30</v>
      </c>
      <c r="N11" s="41"/>
      <c r="O11" s="44"/>
      <c r="P11" s="45">
        <f t="shared" si="0"/>
        <v>19</v>
      </c>
      <c r="Q11" s="46">
        <f t="shared" si="0"/>
        <v>190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94</v>
      </c>
      <c r="E12" s="17">
        <f t="shared" si="1"/>
        <v>1880</v>
      </c>
      <c r="F12" s="22">
        <v>19</v>
      </c>
      <c r="G12" s="17">
        <f t="shared" si="2"/>
        <v>380</v>
      </c>
      <c r="H12" s="22">
        <v>22</v>
      </c>
      <c r="I12" s="17">
        <f t="shared" si="3"/>
        <v>440</v>
      </c>
      <c r="J12" s="22">
        <v>11</v>
      </c>
      <c r="K12" s="18">
        <f t="shared" si="4"/>
        <v>220</v>
      </c>
      <c r="L12" s="22">
        <v>35</v>
      </c>
      <c r="M12" s="17">
        <f t="shared" si="5"/>
        <v>700</v>
      </c>
      <c r="N12" s="22"/>
      <c r="O12" s="19"/>
      <c r="P12" s="36">
        <f t="shared" si="0"/>
        <v>181</v>
      </c>
      <c r="Q12" s="37">
        <f t="shared" si="0"/>
        <v>3620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180</v>
      </c>
      <c r="E13" s="17">
        <f t="shared" si="1"/>
        <v>1800</v>
      </c>
      <c r="F13" s="22">
        <v>26</v>
      </c>
      <c r="G13" s="17">
        <f t="shared" si="2"/>
        <v>260</v>
      </c>
      <c r="H13" s="22">
        <v>45</v>
      </c>
      <c r="I13" s="17">
        <f t="shared" si="3"/>
        <v>450</v>
      </c>
      <c r="J13" s="22">
        <v>139</v>
      </c>
      <c r="K13" s="18">
        <f t="shared" si="4"/>
        <v>1390</v>
      </c>
      <c r="L13" s="22">
        <v>38</v>
      </c>
      <c r="M13" s="17">
        <f t="shared" si="5"/>
        <v>380</v>
      </c>
      <c r="N13" s="22"/>
      <c r="O13" s="19"/>
      <c r="P13" s="36">
        <f t="shared" si="0"/>
        <v>428</v>
      </c>
      <c r="Q13" s="37">
        <f t="shared" si="0"/>
        <v>4280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>
        <v>35</v>
      </c>
      <c r="E14" s="49">
        <f t="shared" si="1"/>
        <v>875</v>
      </c>
      <c r="F14" s="22">
        <v>15</v>
      </c>
      <c r="G14" s="49">
        <f>SUM(C14*F14)</f>
        <v>375</v>
      </c>
      <c r="H14" s="50">
        <v>10</v>
      </c>
      <c r="I14" s="49">
        <f>SUM(C14*H14)</f>
        <v>250</v>
      </c>
      <c r="J14" s="50">
        <v>25</v>
      </c>
      <c r="K14" s="49">
        <f>SUM(C14*J14)</f>
        <v>625</v>
      </c>
      <c r="L14" s="50">
        <v>15</v>
      </c>
      <c r="M14" s="49">
        <f>SUM(C14*L14)</f>
        <v>375</v>
      </c>
      <c r="N14" s="49"/>
      <c r="O14" s="49">
        <f>SUM(C14*N14)</f>
        <v>0</v>
      </c>
      <c r="P14" s="36">
        <f t="shared" si="0"/>
        <v>100</v>
      </c>
      <c r="Q14" s="37">
        <f t="shared" si="0"/>
        <v>2500</v>
      </c>
      <c r="R14" s="51" t="s">
        <v>66</v>
      </c>
    </row>
    <row r="15" spans="1:18">
      <c r="A15" s="13" t="s">
        <v>22</v>
      </c>
      <c r="B15" s="52" t="s">
        <v>14</v>
      </c>
      <c r="C15" s="53">
        <v>0</v>
      </c>
      <c r="D15" s="54">
        <v>4</v>
      </c>
      <c r="E15" s="49">
        <f t="shared" si="1"/>
        <v>0</v>
      </c>
      <c r="F15" s="54">
        <v>1</v>
      </c>
      <c r="G15" s="55">
        <f>SUM(C15*F15)</f>
        <v>0</v>
      </c>
      <c r="H15" s="54">
        <v>2</v>
      </c>
      <c r="I15" s="55"/>
      <c r="J15" s="54">
        <v>8</v>
      </c>
      <c r="K15" s="56"/>
      <c r="L15" s="54"/>
      <c r="M15" s="55"/>
      <c r="N15" s="54"/>
      <c r="O15" s="19"/>
      <c r="P15" s="57">
        <f>SUM(D15+F15+H15+J15+L15+N15)</f>
        <v>15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769</v>
      </c>
      <c r="O16" s="64"/>
      <c r="P16" s="57">
        <f>SUM(D16+F16+H16+J16+L16+N16)</f>
        <v>769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438</v>
      </c>
      <c r="E17" s="69">
        <f>SUM(E5:E16)</f>
        <v>8550</v>
      </c>
      <c r="F17" s="70">
        <f t="shared" ref="F17:O17" si="6">SUM(F5:F16)</f>
        <v>264</v>
      </c>
      <c r="G17" s="69">
        <f t="shared" si="6"/>
        <v>3005</v>
      </c>
      <c r="H17" s="70">
        <f t="shared" si="6"/>
        <v>319</v>
      </c>
      <c r="I17" s="69">
        <f t="shared" si="6"/>
        <v>3335</v>
      </c>
      <c r="J17" s="70">
        <f t="shared" si="6"/>
        <v>414</v>
      </c>
      <c r="K17" s="69">
        <f t="shared" si="6"/>
        <v>4410</v>
      </c>
      <c r="L17" s="71">
        <f t="shared" si="6"/>
        <v>161</v>
      </c>
      <c r="M17" s="69">
        <f t="shared" si="6"/>
        <v>4040</v>
      </c>
      <c r="N17" s="71">
        <f t="shared" si="6"/>
        <v>769</v>
      </c>
      <c r="O17" s="72">
        <f t="shared" si="6"/>
        <v>0</v>
      </c>
      <c r="P17" s="73">
        <f>SUM(P5:P16)</f>
        <v>2365</v>
      </c>
      <c r="Q17" s="74">
        <f>SUM(Q5:Q16)</f>
        <v>23340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76</v>
      </c>
      <c r="E22" s="61">
        <v>760</v>
      </c>
      <c r="F22" s="92">
        <v>22</v>
      </c>
      <c r="G22" s="61">
        <v>220</v>
      </c>
      <c r="H22" s="93">
        <v>31</v>
      </c>
      <c r="I22" s="61">
        <v>310</v>
      </c>
      <c r="J22" s="93">
        <v>27</v>
      </c>
      <c r="K22" s="61">
        <v>270</v>
      </c>
      <c r="L22" s="92">
        <v>38</v>
      </c>
      <c r="M22" s="61">
        <v>380</v>
      </c>
      <c r="N22" s="92">
        <v>130</v>
      </c>
      <c r="O22" s="61">
        <v>1300</v>
      </c>
      <c r="P22" s="94">
        <f t="shared" si="7"/>
        <v>324</v>
      </c>
      <c r="Q22" s="95">
        <f t="shared" si="7"/>
        <v>3240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514</v>
      </c>
      <c r="E23" s="99">
        <f t="shared" si="8"/>
        <v>9310</v>
      </c>
      <c r="F23" s="98">
        <f t="shared" si="8"/>
        <v>286</v>
      </c>
      <c r="G23" s="99">
        <f t="shared" si="8"/>
        <v>3225</v>
      </c>
      <c r="H23" s="98">
        <f t="shared" si="8"/>
        <v>350</v>
      </c>
      <c r="I23" s="99">
        <f t="shared" si="8"/>
        <v>3645</v>
      </c>
      <c r="J23" s="98">
        <f t="shared" si="8"/>
        <v>441</v>
      </c>
      <c r="K23" s="99">
        <f t="shared" si="8"/>
        <v>4680</v>
      </c>
      <c r="L23" s="100">
        <f t="shared" si="8"/>
        <v>199</v>
      </c>
      <c r="M23" s="99">
        <f t="shared" si="8"/>
        <v>4420</v>
      </c>
      <c r="N23" s="100">
        <f t="shared" si="8"/>
        <v>899</v>
      </c>
      <c r="O23" s="99">
        <f t="shared" si="8"/>
        <v>1300</v>
      </c>
      <c r="P23" s="101">
        <f t="shared" si="8"/>
        <v>2689</v>
      </c>
      <c r="Q23" s="99">
        <f>SUM(Q17:Q22)</f>
        <v>26580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6"/>
      <c r="E26" s="112"/>
      <c r="F26" s="207"/>
      <c r="G26" s="114"/>
      <c r="H26" s="207"/>
      <c r="I26" s="114"/>
      <c r="J26" s="206"/>
      <c r="K26" s="112"/>
      <c r="L26" s="207"/>
      <c r="M26" s="114"/>
      <c r="N26" s="115"/>
      <c r="O26" s="116">
        <v>33</v>
      </c>
      <c r="P26" s="117">
        <f t="shared" ref="P26:Q33" si="9">SUM(D26+F26+H26+J26+L26+N26)</f>
        <v>0</v>
      </c>
      <c r="Q26" s="118">
        <f t="shared" si="9"/>
        <v>33</v>
      </c>
      <c r="R26" s="250">
        <f>SUM(P26:Q27)</f>
        <v>725</v>
      </c>
    </row>
    <row r="27" spans="1:18" ht="15" customHeight="1">
      <c r="A27" s="119" t="s">
        <v>36</v>
      </c>
      <c r="B27" s="85"/>
      <c r="C27" s="85"/>
      <c r="D27" s="120">
        <v>28</v>
      </c>
      <c r="E27" s="121"/>
      <c r="F27" s="120">
        <v>120</v>
      </c>
      <c r="G27" s="121"/>
      <c r="H27" s="120">
        <v>178</v>
      </c>
      <c r="I27" s="121"/>
      <c r="J27" s="208">
        <v>271</v>
      </c>
      <c r="K27" s="121"/>
      <c r="L27" s="208">
        <v>7</v>
      </c>
      <c r="M27" s="121"/>
      <c r="N27" s="208"/>
      <c r="O27" s="123">
        <v>88</v>
      </c>
      <c r="P27" s="124">
        <f t="shared" si="9"/>
        <v>604</v>
      </c>
      <c r="Q27" s="125">
        <f t="shared" si="9"/>
        <v>88</v>
      </c>
      <c r="R27" s="251"/>
    </row>
    <row r="28" spans="1:18">
      <c r="A28" s="119" t="s">
        <v>37</v>
      </c>
      <c r="B28" s="85"/>
      <c r="C28" s="85"/>
      <c r="D28" s="120">
        <v>10</v>
      </c>
      <c r="E28" s="121"/>
      <c r="F28" s="120">
        <v>15</v>
      </c>
      <c r="G28" s="121"/>
      <c r="H28" s="120">
        <v>1</v>
      </c>
      <c r="I28" s="121"/>
      <c r="J28" s="208">
        <v>2</v>
      </c>
      <c r="K28" s="121"/>
      <c r="L28" s="209">
        <v>4</v>
      </c>
      <c r="M28" s="127"/>
      <c r="N28" s="208"/>
      <c r="O28" s="123">
        <v>28</v>
      </c>
      <c r="P28" s="128">
        <f t="shared" si="9"/>
        <v>32</v>
      </c>
      <c r="Q28" s="125">
        <f t="shared" si="9"/>
        <v>28</v>
      </c>
      <c r="R28" s="252">
        <f>SUM(P28:Q29)</f>
        <v>217</v>
      </c>
    </row>
    <row r="29" spans="1:18" ht="15" customHeight="1">
      <c r="A29" s="119" t="s">
        <v>38</v>
      </c>
      <c r="B29" s="85"/>
      <c r="C29" s="85"/>
      <c r="D29" s="120">
        <v>12</v>
      </c>
      <c r="E29" s="121"/>
      <c r="F29" s="120"/>
      <c r="G29" s="121"/>
      <c r="H29" s="120"/>
      <c r="I29" s="121"/>
      <c r="J29" s="208">
        <v>14</v>
      </c>
      <c r="K29" s="121"/>
      <c r="L29" s="209">
        <v>21</v>
      </c>
      <c r="M29" s="127"/>
      <c r="N29" s="208"/>
      <c r="O29" s="123">
        <v>110</v>
      </c>
      <c r="P29" s="128">
        <f t="shared" si="9"/>
        <v>47</v>
      </c>
      <c r="Q29" s="125">
        <f t="shared" si="9"/>
        <v>110</v>
      </c>
      <c r="R29" s="253"/>
    </row>
    <row r="30" spans="1:18">
      <c r="A30" s="119" t="s">
        <v>39</v>
      </c>
      <c r="B30" s="85"/>
      <c r="C30" s="85"/>
      <c r="D30" s="120">
        <v>27</v>
      </c>
      <c r="E30" s="121"/>
      <c r="F30" s="120">
        <v>5</v>
      </c>
      <c r="G30" s="121"/>
      <c r="H30" s="120">
        <v>8</v>
      </c>
      <c r="I30" s="121"/>
      <c r="J30" s="208">
        <v>17</v>
      </c>
      <c r="K30" s="121"/>
      <c r="L30" s="209">
        <v>21</v>
      </c>
      <c r="M30" s="127"/>
      <c r="N30" s="208"/>
      <c r="O30" s="123">
        <v>79</v>
      </c>
      <c r="P30" s="128">
        <f t="shared" si="9"/>
        <v>78</v>
      </c>
      <c r="Q30" s="125">
        <f t="shared" si="9"/>
        <v>79</v>
      </c>
      <c r="R30" s="129">
        <f>SUM(P30:Q30)</f>
        <v>157</v>
      </c>
    </row>
    <row r="31" spans="1:18">
      <c r="A31" s="119" t="s">
        <v>40</v>
      </c>
      <c r="B31" s="85"/>
      <c r="C31" s="85"/>
      <c r="D31" s="120">
        <v>155</v>
      </c>
      <c r="E31" s="121">
        <v>4</v>
      </c>
      <c r="F31" s="120">
        <v>77</v>
      </c>
      <c r="G31" s="121">
        <v>1</v>
      </c>
      <c r="H31" s="120">
        <v>72</v>
      </c>
      <c r="I31" s="121">
        <v>2</v>
      </c>
      <c r="J31" s="208">
        <v>59</v>
      </c>
      <c r="K31" s="121">
        <v>8</v>
      </c>
      <c r="L31" s="209">
        <v>82</v>
      </c>
      <c r="M31" s="127"/>
      <c r="N31" s="208"/>
      <c r="O31" s="123">
        <v>381</v>
      </c>
      <c r="P31" s="128">
        <f t="shared" si="9"/>
        <v>445</v>
      </c>
      <c r="Q31" s="125">
        <f t="shared" si="9"/>
        <v>396</v>
      </c>
      <c r="R31" s="129">
        <f>SUM(P31:Q31)</f>
        <v>841</v>
      </c>
    </row>
    <row r="32" spans="1:18">
      <c r="A32" s="119" t="s">
        <v>41</v>
      </c>
      <c r="B32" s="85"/>
      <c r="C32" s="85"/>
      <c r="D32" s="130">
        <v>202</v>
      </c>
      <c r="E32" s="131"/>
      <c r="F32" s="130">
        <v>46</v>
      </c>
      <c r="G32" s="131"/>
      <c r="H32" s="130">
        <v>58</v>
      </c>
      <c r="I32" s="131"/>
      <c r="J32" s="132">
        <v>43</v>
      </c>
      <c r="K32" s="131"/>
      <c r="L32" s="133">
        <v>26</v>
      </c>
      <c r="M32" s="134"/>
      <c r="N32" s="132"/>
      <c r="O32" s="135">
        <v>50</v>
      </c>
      <c r="P32" s="136">
        <f t="shared" si="9"/>
        <v>375</v>
      </c>
      <c r="Q32" s="137">
        <f t="shared" si="9"/>
        <v>50</v>
      </c>
      <c r="R32" s="138">
        <f>SUM(P32:Q32)</f>
        <v>425</v>
      </c>
    </row>
    <row r="33" spans="1:18" ht="15" thickBot="1">
      <c r="A33" s="139"/>
      <c r="B33" s="140"/>
      <c r="C33" s="140"/>
      <c r="D33" s="141">
        <f t="shared" ref="D33:N33" si="10">SUM(D26:D32)</f>
        <v>434</v>
      </c>
      <c r="E33" s="142">
        <f t="shared" si="10"/>
        <v>4</v>
      </c>
      <c r="F33" s="143">
        <f t="shared" si="10"/>
        <v>263</v>
      </c>
      <c r="G33" s="144">
        <f t="shared" si="10"/>
        <v>1</v>
      </c>
      <c r="H33" s="143">
        <f t="shared" si="10"/>
        <v>317</v>
      </c>
      <c r="I33" s="144">
        <f t="shared" si="10"/>
        <v>2</v>
      </c>
      <c r="J33" s="145">
        <f t="shared" si="10"/>
        <v>406</v>
      </c>
      <c r="K33" s="144">
        <f t="shared" si="10"/>
        <v>8</v>
      </c>
      <c r="L33" s="145">
        <f t="shared" si="10"/>
        <v>161</v>
      </c>
      <c r="M33" s="142">
        <f t="shared" si="10"/>
        <v>0</v>
      </c>
      <c r="N33" s="145">
        <f t="shared" si="10"/>
        <v>0</v>
      </c>
      <c r="O33" s="146">
        <f>SUM(O26:O32)</f>
        <v>769</v>
      </c>
      <c r="P33" s="147">
        <f>SUM(P26:P32)</f>
        <v>1581</v>
      </c>
      <c r="Q33" s="148">
        <f t="shared" si="9"/>
        <v>784</v>
      </c>
      <c r="R33" s="149">
        <f>SUM(P33:Q33)</f>
        <v>2365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>
        <v>13</v>
      </c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13</v>
      </c>
      <c r="Q35" s="228"/>
      <c r="R35" s="153">
        <f>SUM(O26:O32)</f>
        <v>769</v>
      </c>
    </row>
    <row r="36" spans="1:18">
      <c r="A36" s="110" t="s">
        <v>44</v>
      </c>
      <c r="B36" s="85"/>
      <c r="C36" s="85"/>
      <c r="D36" s="242">
        <v>6</v>
      </c>
      <c r="E36" s="242"/>
      <c r="F36" s="242">
        <v>9</v>
      </c>
      <c r="G36" s="242"/>
      <c r="H36" s="242">
        <v>14</v>
      </c>
      <c r="I36" s="242"/>
      <c r="J36" s="243">
        <v>17</v>
      </c>
      <c r="K36" s="244"/>
      <c r="L36" s="242">
        <v>4</v>
      </c>
      <c r="M36" s="242"/>
      <c r="N36" s="243"/>
      <c r="O36" s="239"/>
      <c r="P36" s="227">
        <f t="shared" si="11"/>
        <v>50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/>
      <c r="G37" s="242"/>
      <c r="H37" s="242"/>
      <c r="I37" s="242"/>
      <c r="J37" s="243"/>
      <c r="K37" s="244"/>
      <c r="L37" s="243"/>
      <c r="M37" s="243"/>
      <c r="N37" s="243"/>
      <c r="O37" s="239"/>
      <c r="P37" s="227">
        <f t="shared" si="11"/>
        <v>0</v>
      </c>
      <c r="Q37" s="228"/>
      <c r="R37" s="7"/>
    </row>
    <row r="38" spans="1:18">
      <c r="A38" s="154" t="s">
        <v>46</v>
      </c>
      <c r="B38" s="85"/>
      <c r="C38" s="85"/>
      <c r="D38" s="242">
        <v>4</v>
      </c>
      <c r="E38" s="242"/>
      <c r="F38" s="242">
        <v>1</v>
      </c>
      <c r="G38" s="242"/>
      <c r="H38" s="242">
        <v>1</v>
      </c>
      <c r="I38" s="242"/>
      <c r="J38" s="243">
        <v>1</v>
      </c>
      <c r="K38" s="243"/>
      <c r="L38" s="243"/>
      <c r="M38" s="243"/>
      <c r="N38" s="243"/>
      <c r="O38" s="239"/>
      <c r="P38" s="227">
        <f t="shared" si="11"/>
        <v>7</v>
      </c>
      <c r="Q38" s="228"/>
      <c r="R38" s="7"/>
    </row>
    <row r="39" spans="1:18" ht="15" customHeight="1">
      <c r="A39" s="154" t="s">
        <v>16</v>
      </c>
      <c r="B39" s="85"/>
      <c r="C39" s="85"/>
      <c r="D39" s="237"/>
      <c r="E39" s="238"/>
      <c r="F39" s="237">
        <v>146</v>
      </c>
      <c r="G39" s="238"/>
      <c r="H39" s="237">
        <v>169</v>
      </c>
      <c r="I39" s="238"/>
      <c r="J39" s="239">
        <v>161</v>
      </c>
      <c r="K39" s="240"/>
      <c r="L39" s="239"/>
      <c r="M39" s="240"/>
      <c r="N39" s="239"/>
      <c r="O39" s="241"/>
      <c r="P39" s="227">
        <f t="shared" si="11"/>
        <v>476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10</v>
      </c>
      <c r="E41" s="229"/>
      <c r="F41" s="229">
        <f>SUM(F34:G40)</f>
        <v>169</v>
      </c>
      <c r="G41" s="229"/>
      <c r="H41" s="229">
        <f>SUM(H34:I40)</f>
        <v>184</v>
      </c>
      <c r="I41" s="229"/>
      <c r="J41" s="229">
        <f>SUM(J34:K40)</f>
        <v>179</v>
      </c>
      <c r="K41" s="229"/>
      <c r="L41" s="229">
        <f>SUM(L34:M40)</f>
        <v>4</v>
      </c>
      <c r="M41" s="229"/>
      <c r="N41" s="229">
        <f>SUM(N34:O40)</f>
        <v>0</v>
      </c>
      <c r="O41" s="229"/>
      <c r="P41" s="230">
        <f t="shared" si="11"/>
        <v>546</v>
      </c>
      <c r="Q41" s="231"/>
      <c r="R41" s="155">
        <f>SUM(D41:O41)</f>
        <v>546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148</v>
      </c>
      <c r="E43" s="159"/>
      <c r="F43" s="159">
        <f t="shared" ref="F43:N43" si="12">SUM(F8+F9+F14+F15+F5+F7+F6+F16)</f>
        <v>214</v>
      </c>
      <c r="G43" s="159"/>
      <c r="H43" s="159">
        <f t="shared" si="12"/>
        <v>246</v>
      </c>
      <c r="I43" s="159"/>
      <c r="J43" s="159">
        <f t="shared" si="12"/>
        <v>253</v>
      </c>
      <c r="K43" s="159"/>
      <c r="L43" s="159">
        <f t="shared" si="12"/>
        <v>76</v>
      </c>
      <c r="M43" s="159"/>
      <c r="N43" s="159">
        <f t="shared" si="12"/>
        <v>769</v>
      </c>
      <c r="O43" s="159"/>
      <c r="P43" s="219">
        <f>SUM(D43+F43+H43+J43+L43+N43)</f>
        <v>1706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157</v>
      </c>
      <c r="E44" s="159"/>
      <c r="F44" s="159">
        <f t="shared" ref="F44:N44" si="13">SUM(F10+F11+F5+F14+F15+F16+F7+F6)</f>
        <v>219</v>
      </c>
      <c r="G44" s="159"/>
      <c r="H44" s="159">
        <f t="shared" si="13"/>
        <v>251</v>
      </c>
      <c r="I44" s="159"/>
      <c r="J44" s="159">
        <f t="shared" si="13"/>
        <v>264</v>
      </c>
      <c r="K44" s="159"/>
      <c r="L44" s="159">
        <f t="shared" si="13"/>
        <v>88</v>
      </c>
      <c r="M44" s="159"/>
      <c r="N44" s="159">
        <f t="shared" si="13"/>
        <v>769</v>
      </c>
      <c r="O44" s="159"/>
      <c r="P44" s="219">
        <f>SUM(D44+F44+H44+J44+L44+N44)</f>
        <v>1748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415</v>
      </c>
      <c r="E45" s="160"/>
      <c r="F45" s="160">
        <f t="shared" ref="F45:N45" si="14">SUM(F12+F13+F14+F15+F16+F5+F7+F6)</f>
        <v>259</v>
      </c>
      <c r="G45" s="160"/>
      <c r="H45" s="160">
        <f t="shared" si="14"/>
        <v>312</v>
      </c>
      <c r="I45" s="160"/>
      <c r="J45" s="160">
        <f t="shared" si="14"/>
        <v>403</v>
      </c>
      <c r="K45" s="160"/>
      <c r="L45" s="160">
        <f t="shared" si="14"/>
        <v>149</v>
      </c>
      <c r="M45" s="160"/>
      <c r="N45" s="160">
        <f t="shared" si="14"/>
        <v>769</v>
      </c>
      <c r="O45" s="160"/>
      <c r="P45" s="225">
        <f>SUM(D45+F45+H45+J45+L45+N45)</f>
        <v>2307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720</v>
      </c>
      <c r="E46" s="165"/>
      <c r="F46" s="164">
        <f>SUM(F43:F45)</f>
        <v>692</v>
      </c>
      <c r="G46" s="166"/>
      <c r="H46" s="164">
        <f>SUM(H43:H45)</f>
        <v>809</v>
      </c>
      <c r="I46" s="165"/>
      <c r="J46" s="164">
        <f>SUM(J43:J45)</f>
        <v>920</v>
      </c>
      <c r="K46" s="165"/>
      <c r="L46" s="164">
        <f>SUM(L43:L45)</f>
        <v>313</v>
      </c>
      <c r="M46" s="165"/>
      <c r="N46" s="164">
        <f>SUM(N43:N45)</f>
        <v>2307</v>
      </c>
      <c r="O46" s="165"/>
      <c r="P46" s="210">
        <f>SUM(P43:P45)</f>
        <v>5761</v>
      </c>
      <c r="Q46" s="211"/>
      <c r="R46" s="155">
        <f>SUM(D46:N46)</f>
        <v>5761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/>
      <c r="G48" s="173"/>
      <c r="H48" s="172"/>
      <c r="I48" s="173"/>
      <c r="J48" s="172"/>
      <c r="K48" s="173"/>
      <c r="L48" s="172">
        <v>27</v>
      </c>
      <c r="M48" s="174"/>
      <c r="N48" s="172">
        <v>24</v>
      </c>
      <c r="O48" s="175"/>
      <c r="P48" s="176">
        <f>SUM(D48+F48+H48+J48+L48+N48)</f>
        <v>51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149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149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0</v>
      </c>
      <c r="G51" s="190"/>
      <c r="H51" s="190">
        <f>SUM(H48:H50)</f>
        <v>149</v>
      </c>
      <c r="I51" s="190"/>
      <c r="J51" s="190">
        <f>SUM(J48:J50)</f>
        <v>0</v>
      </c>
      <c r="K51" s="190"/>
      <c r="L51" s="190">
        <f>SUM(L48:L50)</f>
        <v>27</v>
      </c>
      <c r="M51" s="190"/>
      <c r="N51" s="190">
        <f>SUM(N48:N50)</f>
        <v>24</v>
      </c>
      <c r="O51" s="191"/>
      <c r="P51" s="192">
        <f>SUM(P48:P50)</f>
        <v>200</v>
      </c>
      <c r="Q51" s="193"/>
      <c r="R51" s="194">
        <f>SUM(D51:O51)</f>
        <v>200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D35:E35"/>
    <mergeCell ref="F35:G35"/>
    <mergeCell ref="H35:I35"/>
    <mergeCell ref="J35:K35"/>
    <mergeCell ref="L35:M35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P2:Q3"/>
    <mergeCell ref="D3:E3"/>
    <mergeCell ref="F3:G3"/>
    <mergeCell ref="H3:I3"/>
    <mergeCell ref="J3:K3"/>
    <mergeCell ref="L3:M3"/>
    <mergeCell ref="N3:O3"/>
    <mergeCell ref="C1:O1"/>
    <mergeCell ref="A2:A3"/>
    <mergeCell ref="D2:E2"/>
    <mergeCell ref="F2:G2"/>
    <mergeCell ref="H2:I2"/>
    <mergeCell ref="J2:K2"/>
    <mergeCell ref="L2:M2"/>
    <mergeCell ref="N2:O2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52"/>
  <sheetViews>
    <sheetView tabSelected="1" topLeftCell="A22" workbookViewId="0">
      <selection activeCell="W18" sqref="W18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43549</v>
      </c>
      <c r="E2" s="271"/>
      <c r="F2" s="272">
        <v>43551</v>
      </c>
      <c r="G2" s="272"/>
      <c r="H2" s="272">
        <v>43552</v>
      </c>
      <c r="I2" s="272"/>
      <c r="J2" s="272">
        <v>43553</v>
      </c>
      <c r="K2" s="272"/>
      <c r="L2" s="272">
        <v>43554</v>
      </c>
      <c r="M2" s="272"/>
      <c r="N2" s="272">
        <v>43555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205" t="s">
        <v>10</v>
      </c>
      <c r="F4" s="11" t="s">
        <v>11</v>
      </c>
      <c r="G4" s="205" t="s">
        <v>10</v>
      </c>
      <c r="H4" s="11" t="s">
        <v>9</v>
      </c>
      <c r="I4" s="205" t="s">
        <v>10</v>
      </c>
      <c r="J4" s="11" t="s">
        <v>9</v>
      </c>
      <c r="K4" s="205" t="s">
        <v>10</v>
      </c>
      <c r="L4" s="11" t="s">
        <v>9</v>
      </c>
      <c r="M4" s="205" t="s">
        <v>10</v>
      </c>
      <c r="N4" s="11" t="s">
        <v>9</v>
      </c>
      <c r="O4" s="205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21</v>
      </c>
      <c r="E5" s="17">
        <f>SUM(C5*D5)</f>
        <v>1050</v>
      </c>
      <c r="F5" s="16">
        <v>25</v>
      </c>
      <c r="G5" s="17">
        <f>SUM(C5*F5)</f>
        <v>1250</v>
      </c>
      <c r="H5" s="16">
        <v>23</v>
      </c>
      <c r="I5" s="17">
        <f>SUM(C5*H5)</f>
        <v>1150</v>
      </c>
      <c r="J5" s="16">
        <v>26</v>
      </c>
      <c r="K5" s="18">
        <f>SUM(C5*J5)</f>
        <v>1300</v>
      </c>
      <c r="L5" s="16">
        <v>33</v>
      </c>
      <c r="M5" s="17">
        <f>SUM(C5*L5)</f>
        <v>1650</v>
      </c>
      <c r="N5" s="16"/>
      <c r="O5" s="19"/>
      <c r="P5" s="20">
        <f t="shared" ref="P5:Q14" si="0">SUM(D5+F5+H5+J5+L5+N5)</f>
        <v>128</v>
      </c>
      <c r="Q5" s="21">
        <f t="shared" si="0"/>
        <v>6400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56</v>
      </c>
      <c r="E6" s="17">
        <f t="shared" ref="E6:E15" si="1">SUM(C6*D6)</f>
        <v>1400</v>
      </c>
      <c r="F6" s="22">
        <v>30</v>
      </c>
      <c r="G6" s="17">
        <f t="shared" ref="G6:G13" si="2">SUM(C6*F6)</f>
        <v>750</v>
      </c>
      <c r="H6" s="22">
        <v>40</v>
      </c>
      <c r="I6" s="17">
        <f t="shared" ref="I6:I13" si="3">SUM(C6*H6)</f>
        <v>1000</v>
      </c>
      <c r="J6" s="22">
        <v>74</v>
      </c>
      <c r="K6" s="18">
        <f t="shared" ref="K6:K13" si="4">SUM(C6*J6)</f>
        <v>1850</v>
      </c>
      <c r="L6" s="22">
        <v>22</v>
      </c>
      <c r="M6" s="17">
        <f t="shared" ref="M6:M13" si="5">SUM(C6*L6)</f>
        <v>550</v>
      </c>
      <c r="N6" s="22"/>
      <c r="O6" s="23"/>
      <c r="P6" s="24">
        <f t="shared" si="0"/>
        <v>222</v>
      </c>
      <c r="Q6" s="21">
        <f t="shared" si="0"/>
        <v>5550</v>
      </c>
      <c r="R6" s="7"/>
    </row>
    <row r="7" spans="1:18" s="35" customFormat="1" ht="15">
      <c r="A7" s="25" t="s">
        <v>16</v>
      </c>
      <c r="B7" s="26"/>
      <c r="C7" s="27"/>
      <c r="D7" s="28">
        <v>177</v>
      </c>
      <c r="E7" s="29">
        <f t="shared" si="1"/>
        <v>0</v>
      </c>
      <c r="F7" s="28">
        <v>217</v>
      </c>
      <c r="G7" s="29">
        <f t="shared" si="2"/>
        <v>0</v>
      </c>
      <c r="H7" s="28">
        <v>147</v>
      </c>
      <c r="I7" s="29">
        <f t="shared" si="3"/>
        <v>0</v>
      </c>
      <c r="J7" s="28">
        <v>79</v>
      </c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620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>
        <v>2</v>
      </c>
      <c r="M8" s="17">
        <f t="shared" si="5"/>
        <v>60</v>
      </c>
      <c r="N8" s="22"/>
      <c r="O8" s="19"/>
      <c r="P8" s="36">
        <f t="shared" si="0"/>
        <v>2</v>
      </c>
      <c r="Q8" s="37">
        <f t="shared" si="0"/>
        <v>60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>
        <v>16</v>
      </c>
      <c r="K9" s="18">
        <f t="shared" si="4"/>
        <v>240</v>
      </c>
      <c r="L9" s="22"/>
      <c r="M9" s="17">
        <f t="shared" si="5"/>
        <v>0</v>
      </c>
      <c r="N9" s="22"/>
      <c r="O9" s="19"/>
      <c r="P9" s="36">
        <f>SUM(D9+F9+H9+J9+L9+N9)</f>
        <v>16</v>
      </c>
      <c r="Q9" s="37">
        <f>SUM(E9+G9+I9+K9+M9+O9)</f>
        <v>240</v>
      </c>
      <c r="R9" s="7"/>
    </row>
    <row r="10" spans="1:18">
      <c r="A10" s="38" t="s">
        <v>18</v>
      </c>
      <c r="B10" s="39" t="s">
        <v>14</v>
      </c>
      <c r="C10" s="40">
        <v>20</v>
      </c>
      <c r="D10" s="41"/>
      <c r="E10" s="42">
        <f t="shared" si="1"/>
        <v>0</v>
      </c>
      <c r="F10" s="41">
        <v>2</v>
      </c>
      <c r="G10" s="42">
        <f t="shared" si="2"/>
        <v>40</v>
      </c>
      <c r="H10" s="41">
        <v>2</v>
      </c>
      <c r="I10" s="42">
        <f t="shared" si="3"/>
        <v>40</v>
      </c>
      <c r="J10" s="41">
        <v>1</v>
      </c>
      <c r="K10" s="43">
        <f t="shared" si="4"/>
        <v>20</v>
      </c>
      <c r="L10" s="41">
        <v>8</v>
      </c>
      <c r="M10" s="42">
        <f t="shared" si="5"/>
        <v>160</v>
      </c>
      <c r="N10" s="41"/>
      <c r="O10" s="44"/>
      <c r="P10" s="45">
        <f t="shared" si="0"/>
        <v>13</v>
      </c>
      <c r="Q10" s="46">
        <f t="shared" si="0"/>
        <v>260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>
        <v>3</v>
      </c>
      <c r="E11" s="42">
        <f t="shared" si="1"/>
        <v>30</v>
      </c>
      <c r="F11" s="41">
        <v>1</v>
      </c>
      <c r="G11" s="42">
        <f t="shared" si="2"/>
        <v>10</v>
      </c>
      <c r="H11" s="41"/>
      <c r="I11" s="42">
        <f t="shared" si="3"/>
        <v>0</v>
      </c>
      <c r="J11" s="41"/>
      <c r="K11" s="43">
        <f t="shared" si="4"/>
        <v>0</v>
      </c>
      <c r="L11" s="41">
        <v>12</v>
      </c>
      <c r="M11" s="42">
        <f t="shared" si="5"/>
        <v>120</v>
      </c>
      <c r="N11" s="41"/>
      <c r="O11" s="44"/>
      <c r="P11" s="45">
        <f t="shared" si="0"/>
        <v>16</v>
      </c>
      <c r="Q11" s="46">
        <f t="shared" si="0"/>
        <v>160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17</v>
      </c>
      <c r="E12" s="17">
        <f t="shared" si="1"/>
        <v>340</v>
      </c>
      <c r="F12" s="22">
        <v>44</v>
      </c>
      <c r="G12" s="17">
        <f t="shared" si="2"/>
        <v>880</v>
      </c>
      <c r="H12" s="22">
        <v>19</v>
      </c>
      <c r="I12" s="17">
        <f t="shared" si="3"/>
        <v>380</v>
      </c>
      <c r="J12" s="22">
        <v>30</v>
      </c>
      <c r="K12" s="18">
        <f t="shared" si="4"/>
        <v>600</v>
      </c>
      <c r="L12" s="22">
        <v>32</v>
      </c>
      <c r="M12" s="17">
        <f t="shared" si="5"/>
        <v>640</v>
      </c>
      <c r="N12" s="22"/>
      <c r="O12" s="19"/>
      <c r="P12" s="36">
        <f t="shared" si="0"/>
        <v>142</v>
      </c>
      <c r="Q12" s="37">
        <f t="shared" si="0"/>
        <v>2840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35</v>
      </c>
      <c r="E13" s="17">
        <f t="shared" si="1"/>
        <v>350</v>
      </c>
      <c r="F13" s="22">
        <v>81</v>
      </c>
      <c r="G13" s="17">
        <f t="shared" si="2"/>
        <v>810</v>
      </c>
      <c r="H13" s="22">
        <v>50</v>
      </c>
      <c r="I13" s="17">
        <f t="shared" si="3"/>
        <v>500</v>
      </c>
      <c r="J13" s="22">
        <v>73</v>
      </c>
      <c r="K13" s="18">
        <f t="shared" si="4"/>
        <v>730</v>
      </c>
      <c r="L13" s="22">
        <v>73</v>
      </c>
      <c r="M13" s="17">
        <f t="shared" si="5"/>
        <v>730</v>
      </c>
      <c r="N13" s="22"/>
      <c r="O13" s="19"/>
      <c r="P13" s="36">
        <f t="shared" si="0"/>
        <v>312</v>
      </c>
      <c r="Q13" s="37">
        <f t="shared" si="0"/>
        <v>3120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>
        <v>20</v>
      </c>
      <c r="E14" s="49">
        <f t="shared" si="1"/>
        <v>500</v>
      </c>
      <c r="F14" s="22">
        <v>5</v>
      </c>
      <c r="G14" s="49">
        <f>SUM(C14*F14)</f>
        <v>125</v>
      </c>
      <c r="H14" s="50">
        <v>10</v>
      </c>
      <c r="I14" s="49">
        <f>SUM(C14*H14)</f>
        <v>250</v>
      </c>
      <c r="J14" s="50">
        <v>5</v>
      </c>
      <c r="K14" s="49">
        <f>SUM(C14*J14)</f>
        <v>125</v>
      </c>
      <c r="L14" s="50">
        <v>25</v>
      </c>
      <c r="M14" s="49">
        <f>SUM(C14*L14)</f>
        <v>625</v>
      </c>
      <c r="N14" s="49"/>
      <c r="O14" s="49">
        <f>SUM(C14*N14)</f>
        <v>0</v>
      </c>
      <c r="P14" s="36">
        <f t="shared" si="0"/>
        <v>65</v>
      </c>
      <c r="Q14" s="37">
        <f t="shared" si="0"/>
        <v>1625</v>
      </c>
      <c r="R14" s="51" t="s">
        <v>64</v>
      </c>
    </row>
    <row r="15" spans="1:18">
      <c r="A15" s="13" t="s">
        <v>22</v>
      </c>
      <c r="B15" s="52" t="s">
        <v>14</v>
      </c>
      <c r="C15" s="53">
        <v>0</v>
      </c>
      <c r="D15" s="54">
        <v>2</v>
      </c>
      <c r="E15" s="49">
        <f t="shared" si="1"/>
        <v>0</v>
      </c>
      <c r="F15" s="54"/>
      <c r="G15" s="55"/>
      <c r="H15" s="54">
        <v>2</v>
      </c>
      <c r="I15" s="55"/>
      <c r="J15" s="54">
        <v>5</v>
      </c>
      <c r="K15" s="56"/>
      <c r="L15" s="54">
        <v>1</v>
      </c>
      <c r="M15" s="55"/>
      <c r="N15" s="54"/>
      <c r="O15" s="19"/>
      <c r="P15" s="57">
        <f>SUM(D15+F15+H15+J15+L15+N15)</f>
        <v>10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771</v>
      </c>
      <c r="O16" s="64"/>
      <c r="P16" s="57">
        <f>SUM(D16+F16+H16+J16+L16+N16)</f>
        <v>771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331</v>
      </c>
      <c r="E17" s="69">
        <f>SUM(E5:E16)</f>
        <v>3670</v>
      </c>
      <c r="F17" s="70">
        <f t="shared" ref="F17:O17" si="6">SUM(F5:F16)</f>
        <v>405</v>
      </c>
      <c r="G17" s="69">
        <f t="shared" si="6"/>
        <v>3865</v>
      </c>
      <c r="H17" s="70">
        <f t="shared" si="6"/>
        <v>293</v>
      </c>
      <c r="I17" s="69">
        <f t="shared" si="6"/>
        <v>3320</v>
      </c>
      <c r="J17" s="70">
        <f t="shared" si="6"/>
        <v>309</v>
      </c>
      <c r="K17" s="69">
        <f t="shared" si="6"/>
        <v>4865</v>
      </c>
      <c r="L17" s="71">
        <f t="shared" si="6"/>
        <v>208</v>
      </c>
      <c r="M17" s="69">
        <f t="shared" si="6"/>
        <v>4535</v>
      </c>
      <c r="N17" s="71">
        <f t="shared" si="6"/>
        <v>771</v>
      </c>
      <c r="O17" s="72">
        <f t="shared" si="6"/>
        <v>0</v>
      </c>
      <c r="P17" s="73">
        <f>SUM(P5:P16)</f>
        <v>2317</v>
      </c>
      <c r="Q17" s="74">
        <f>SUM(Q5:Q16)</f>
        <v>20255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31</v>
      </c>
      <c r="E22" s="61">
        <v>310</v>
      </c>
      <c r="F22" s="92">
        <v>59</v>
      </c>
      <c r="G22" s="61">
        <v>590</v>
      </c>
      <c r="H22" s="93">
        <v>44</v>
      </c>
      <c r="I22" s="61">
        <v>440</v>
      </c>
      <c r="J22" s="93">
        <v>44</v>
      </c>
      <c r="K22" s="61">
        <v>440</v>
      </c>
      <c r="L22" s="92">
        <v>49</v>
      </c>
      <c r="M22" s="61">
        <v>490</v>
      </c>
      <c r="N22" s="92">
        <v>163</v>
      </c>
      <c r="O22" s="61">
        <v>1630</v>
      </c>
      <c r="P22" s="94">
        <f t="shared" si="7"/>
        <v>390</v>
      </c>
      <c r="Q22" s="95">
        <f t="shared" si="7"/>
        <v>3900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362</v>
      </c>
      <c r="E23" s="99">
        <f t="shared" si="8"/>
        <v>3980</v>
      </c>
      <c r="F23" s="98">
        <f t="shared" si="8"/>
        <v>464</v>
      </c>
      <c r="G23" s="99">
        <f t="shared" si="8"/>
        <v>4455</v>
      </c>
      <c r="H23" s="98">
        <f t="shared" si="8"/>
        <v>337</v>
      </c>
      <c r="I23" s="99">
        <f t="shared" si="8"/>
        <v>3760</v>
      </c>
      <c r="J23" s="98">
        <f t="shared" si="8"/>
        <v>353</v>
      </c>
      <c r="K23" s="99">
        <f t="shared" si="8"/>
        <v>5305</v>
      </c>
      <c r="L23" s="100">
        <f t="shared" si="8"/>
        <v>257</v>
      </c>
      <c r="M23" s="99">
        <f t="shared" si="8"/>
        <v>5025</v>
      </c>
      <c r="N23" s="100">
        <f t="shared" si="8"/>
        <v>934</v>
      </c>
      <c r="O23" s="99">
        <f t="shared" si="8"/>
        <v>1630</v>
      </c>
      <c r="P23" s="101">
        <f t="shared" si="8"/>
        <v>2707</v>
      </c>
      <c r="Q23" s="99">
        <f>SUM(Q17:Q22)</f>
        <v>24155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6"/>
      <c r="E26" s="112"/>
      <c r="F26" s="207"/>
      <c r="G26" s="114"/>
      <c r="H26" s="207"/>
      <c r="I26" s="114"/>
      <c r="J26" s="206"/>
      <c r="K26" s="112"/>
      <c r="L26" s="207"/>
      <c r="M26" s="114"/>
      <c r="N26" s="115"/>
      <c r="O26" s="116">
        <v>42</v>
      </c>
      <c r="P26" s="117">
        <f t="shared" ref="P26:Q33" si="9">SUM(D26+F26+H26+J26+L26+N26)</f>
        <v>0</v>
      </c>
      <c r="Q26" s="118">
        <f t="shared" si="9"/>
        <v>42</v>
      </c>
      <c r="R26" s="250">
        <f>SUM(P26:Q27)</f>
        <v>764</v>
      </c>
    </row>
    <row r="27" spans="1:18" ht="15" customHeight="1">
      <c r="A27" s="119" t="s">
        <v>36</v>
      </c>
      <c r="B27" s="85"/>
      <c r="C27" s="85"/>
      <c r="D27" s="120">
        <v>193</v>
      </c>
      <c r="E27" s="121"/>
      <c r="F27" s="120">
        <v>194</v>
      </c>
      <c r="G27" s="121"/>
      <c r="H27" s="120">
        <v>133</v>
      </c>
      <c r="I27" s="121"/>
      <c r="J27" s="208">
        <v>109</v>
      </c>
      <c r="K27" s="121"/>
      <c r="L27" s="208">
        <v>12</v>
      </c>
      <c r="M27" s="121"/>
      <c r="N27" s="208"/>
      <c r="O27" s="123">
        <v>81</v>
      </c>
      <c r="P27" s="124">
        <f t="shared" si="9"/>
        <v>641</v>
      </c>
      <c r="Q27" s="125">
        <f t="shared" si="9"/>
        <v>81</v>
      </c>
      <c r="R27" s="251"/>
    </row>
    <row r="28" spans="1:18">
      <c r="A28" s="119" t="s">
        <v>37</v>
      </c>
      <c r="B28" s="85"/>
      <c r="C28" s="85"/>
      <c r="D28" s="120">
        <v>7</v>
      </c>
      <c r="E28" s="121"/>
      <c r="F28" s="120">
        <v>3</v>
      </c>
      <c r="G28" s="121"/>
      <c r="H28" s="120">
        <v>2</v>
      </c>
      <c r="I28" s="121"/>
      <c r="J28" s="208">
        <v>33</v>
      </c>
      <c r="K28" s="121"/>
      <c r="L28" s="209">
        <v>6</v>
      </c>
      <c r="M28" s="127"/>
      <c r="N28" s="208"/>
      <c r="O28" s="123">
        <v>25</v>
      </c>
      <c r="P28" s="128">
        <f t="shared" si="9"/>
        <v>51</v>
      </c>
      <c r="Q28" s="125">
        <f t="shared" si="9"/>
        <v>25</v>
      </c>
      <c r="R28" s="252">
        <f>SUM(P28:Q29)</f>
        <v>339</v>
      </c>
    </row>
    <row r="29" spans="1:18" ht="15" customHeight="1">
      <c r="A29" s="119" t="s">
        <v>38</v>
      </c>
      <c r="B29" s="85"/>
      <c r="C29" s="85"/>
      <c r="D29" s="120">
        <v>20</v>
      </c>
      <c r="E29" s="121"/>
      <c r="F29" s="120">
        <v>72</v>
      </c>
      <c r="G29" s="121"/>
      <c r="H29" s="120">
        <v>40</v>
      </c>
      <c r="I29" s="121"/>
      <c r="J29" s="208">
        <v>38</v>
      </c>
      <c r="K29" s="121"/>
      <c r="L29" s="209">
        <v>18</v>
      </c>
      <c r="M29" s="127"/>
      <c r="N29" s="208"/>
      <c r="O29" s="123">
        <v>75</v>
      </c>
      <c r="P29" s="128">
        <f t="shared" si="9"/>
        <v>188</v>
      </c>
      <c r="Q29" s="125">
        <f t="shared" si="9"/>
        <v>75</v>
      </c>
      <c r="R29" s="253"/>
    </row>
    <row r="30" spans="1:18">
      <c r="A30" s="119" t="s">
        <v>39</v>
      </c>
      <c r="B30" s="85"/>
      <c r="C30" s="85"/>
      <c r="D30" s="120">
        <v>7</v>
      </c>
      <c r="E30" s="121"/>
      <c r="F30" s="120">
        <v>7</v>
      </c>
      <c r="G30" s="121"/>
      <c r="H30" s="120">
        <v>30</v>
      </c>
      <c r="I30" s="121"/>
      <c r="J30" s="208">
        <v>4</v>
      </c>
      <c r="K30" s="121"/>
      <c r="L30" s="209">
        <v>26</v>
      </c>
      <c r="M30" s="127"/>
      <c r="N30" s="208"/>
      <c r="O30" s="123">
        <v>102</v>
      </c>
      <c r="P30" s="128">
        <f t="shared" si="9"/>
        <v>74</v>
      </c>
      <c r="Q30" s="125">
        <f t="shared" si="9"/>
        <v>102</v>
      </c>
      <c r="R30" s="129">
        <f>SUM(P30:Q30)</f>
        <v>176</v>
      </c>
    </row>
    <row r="31" spans="1:18">
      <c r="A31" s="119" t="s">
        <v>40</v>
      </c>
      <c r="B31" s="85"/>
      <c r="C31" s="85"/>
      <c r="D31" s="120">
        <v>56</v>
      </c>
      <c r="E31" s="121">
        <v>2</v>
      </c>
      <c r="F31" s="120">
        <v>103</v>
      </c>
      <c r="G31" s="121"/>
      <c r="H31" s="120">
        <v>62</v>
      </c>
      <c r="I31" s="121">
        <v>2</v>
      </c>
      <c r="J31" s="208">
        <v>95</v>
      </c>
      <c r="K31" s="121">
        <v>5</v>
      </c>
      <c r="L31" s="209">
        <v>76</v>
      </c>
      <c r="M31" s="127">
        <v>1</v>
      </c>
      <c r="N31" s="208"/>
      <c r="O31" s="123">
        <v>410</v>
      </c>
      <c r="P31" s="128">
        <f t="shared" si="9"/>
        <v>392</v>
      </c>
      <c r="Q31" s="125">
        <f t="shared" si="9"/>
        <v>420</v>
      </c>
      <c r="R31" s="129">
        <f>SUM(P31:Q31)</f>
        <v>812</v>
      </c>
    </row>
    <row r="32" spans="1:18">
      <c r="A32" s="119" t="s">
        <v>41</v>
      </c>
      <c r="B32" s="85"/>
      <c r="C32" s="85"/>
      <c r="D32" s="130">
        <v>46</v>
      </c>
      <c r="E32" s="131"/>
      <c r="F32" s="130">
        <v>26</v>
      </c>
      <c r="G32" s="131"/>
      <c r="H32" s="130">
        <v>24</v>
      </c>
      <c r="I32" s="131"/>
      <c r="J32" s="132">
        <v>25</v>
      </c>
      <c r="K32" s="131"/>
      <c r="L32" s="133">
        <v>69</v>
      </c>
      <c r="M32" s="134"/>
      <c r="N32" s="132"/>
      <c r="O32" s="135">
        <v>36</v>
      </c>
      <c r="P32" s="136">
        <f t="shared" si="9"/>
        <v>190</v>
      </c>
      <c r="Q32" s="137">
        <f t="shared" si="9"/>
        <v>36</v>
      </c>
      <c r="R32" s="138">
        <f>SUM(P32:Q32)</f>
        <v>226</v>
      </c>
    </row>
    <row r="33" spans="1:18" ht="15" thickBot="1">
      <c r="A33" s="139"/>
      <c r="B33" s="140"/>
      <c r="C33" s="140"/>
      <c r="D33" s="141">
        <f t="shared" ref="D33:N33" si="10">SUM(D26:D32)</f>
        <v>329</v>
      </c>
      <c r="E33" s="142">
        <f t="shared" si="10"/>
        <v>2</v>
      </c>
      <c r="F33" s="143">
        <f t="shared" si="10"/>
        <v>405</v>
      </c>
      <c r="G33" s="144">
        <f t="shared" si="10"/>
        <v>0</v>
      </c>
      <c r="H33" s="143">
        <f t="shared" si="10"/>
        <v>291</v>
      </c>
      <c r="I33" s="144">
        <f t="shared" si="10"/>
        <v>2</v>
      </c>
      <c r="J33" s="145">
        <f t="shared" si="10"/>
        <v>304</v>
      </c>
      <c r="K33" s="144">
        <f t="shared" si="10"/>
        <v>5</v>
      </c>
      <c r="L33" s="145">
        <f t="shared" si="10"/>
        <v>207</v>
      </c>
      <c r="M33" s="142">
        <f t="shared" si="10"/>
        <v>1</v>
      </c>
      <c r="N33" s="145">
        <f t="shared" si="10"/>
        <v>0</v>
      </c>
      <c r="O33" s="146">
        <f>SUM(O26:O32)</f>
        <v>771</v>
      </c>
      <c r="P33" s="147">
        <f>SUM(P26:P32)</f>
        <v>1536</v>
      </c>
      <c r="Q33" s="148">
        <f t="shared" si="9"/>
        <v>781</v>
      </c>
      <c r="R33" s="149">
        <f>SUM(P33:Q33)</f>
        <v>2317</v>
      </c>
    </row>
    <row r="34" spans="1:18" ht="15" thickTop="1">
      <c r="A34" s="150" t="s">
        <v>42</v>
      </c>
      <c r="B34" s="151"/>
      <c r="C34" s="151"/>
      <c r="D34" s="254"/>
      <c r="E34" s="254"/>
      <c r="F34" s="255">
        <v>1</v>
      </c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1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>
        <v>2</v>
      </c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2</v>
      </c>
      <c r="Q35" s="228"/>
      <c r="R35" s="153">
        <f>SUM(O26:O32)</f>
        <v>771</v>
      </c>
    </row>
    <row r="36" spans="1:18">
      <c r="A36" s="110" t="s">
        <v>44</v>
      </c>
      <c r="B36" s="85"/>
      <c r="C36" s="85"/>
      <c r="D36" s="242">
        <v>18</v>
      </c>
      <c r="E36" s="242"/>
      <c r="F36" s="242">
        <v>20</v>
      </c>
      <c r="G36" s="242"/>
      <c r="H36" s="242">
        <v>10</v>
      </c>
      <c r="I36" s="242"/>
      <c r="J36" s="243">
        <v>22</v>
      </c>
      <c r="K36" s="244"/>
      <c r="L36" s="242">
        <v>1</v>
      </c>
      <c r="M36" s="242"/>
      <c r="N36" s="243"/>
      <c r="O36" s="239"/>
      <c r="P36" s="227">
        <f t="shared" si="11"/>
        <v>71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/>
      <c r="G37" s="242"/>
      <c r="H37" s="242">
        <v>2</v>
      </c>
      <c r="I37" s="242"/>
      <c r="J37" s="243"/>
      <c r="K37" s="244"/>
      <c r="L37" s="243"/>
      <c r="M37" s="243"/>
      <c r="N37" s="243"/>
      <c r="O37" s="239"/>
      <c r="P37" s="227">
        <f t="shared" si="11"/>
        <v>2</v>
      </c>
      <c r="Q37" s="228"/>
      <c r="R37" s="7"/>
    </row>
    <row r="38" spans="1:18">
      <c r="A38" s="154" t="s">
        <v>46</v>
      </c>
      <c r="B38" s="85"/>
      <c r="C38" s="85"/>
      <c r="D38" s="242">
        <v>1</v>
      </c>
      <c r="E38" s="242"/>
      <c r="F38" s="242"/>
      <c r="G38" s="242"/>
      <c r="H38" s="242"/>
      <c r="I38" s="242"/>
      <c r="J38" s="243">
        <v>2</v>
      </c>
      <c r="K38" s="243"/>
      <c r="L38" s="243">
        <v>1</v>
      </c>
      <c r="M38" s="243"/>
      <c r="N38" s="243"/>
      <c r="O38" s="239"/>
      <c r="P38" s="227">
        <f t="shared" si="11"/>
        <v>4</v>
      </c>
      <c r="Q38" s="228"/>
      <c r="R38" s="7"/>
    </row>
    <row r="39" spans="1:18" ht="15" customHeight="1">
      <c r="A39" s="154" t="s">
        <v>16</v>
      </c>
      <c r="B39" s="85"/>
      <c r="C39" s="85"/>
      <c r="D39" s="237">
        <v>177</v>
      </c>
      <c r="E39" s="238"/>
      <c r="F39" s="237">
        <v>217</v>
      </c>
      <c r="G39" s="238"/>
      <c r="H39" s="237">
        <v>147</v>
      </c>
      <c r="I39" s="238"/>
      <c r="J39" s="239">
        <v>79</v>
      </c>
      <c r="K39" s="240"/>
      <c r="L39" s="239"/>
      <c r="M39" s="240"/>
      <c r="N39" s="239"/>
      <c r="O39" s="241"/>
      <c r="P39" s="227">
        <f t="shared" si="11"/>
        <v>620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196</v>
      </c>
      <c r="E41" s="229"/>
      <c r="F41" s="229">
        <f>SUM(F34:G40)</f>
        <v>240</v>
      </c>
      <c r="G41" s="229"/>
      <c r="H41" s="229">
        <f>SUM(H34:I40)</f>
        <v>159</v>
      </c>
      <c r="I41" s="229"/>
      <c r="J41" s="229">
        <f>SUM(J34:K40)</f>
        <v>103</v>
      </c>
      <c r="K41" s="229"/>
      <c r="L41" s="229">
        <f>SUM(L34:M40)</f>
        <v>2</v>
      </c>
      <c r="M41" s="229"/>
      <c r="N41" s="229">
        <f>SUM(N34:O40)</f>
        <v>0</v>
      </c>
      <c r="O41" s="229"/>
      <c r="P41" s="230">
        <f t="shared" si="11"/>
        <v>700</v>
      </c>
      <c r="Q41" s="231"/>
      <c r="R41" s="155">
        <f>SUM(D41:O41)</f>
        <v>700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276</v>
      </c>
      <c r="E43" s="159"/>
      <c r="F43" s="159">
        <f t="shared" ref="F43:N43" si="12">SUM(F8+F9+F14+F15+F5+F7+F6+F16)</f>
        <v>277</v>
      </c>
      <c r="G43" s="159"/>
      <c r="H43" s="159">
        <f t="shared" si="12"/>
        <v>222</v>
      </c>
      <c r="I43" s="159"/>
      <c r="J43" s="159">
        <f t="shared" si="12"/>
        <v>205</v>
      </c>
      <c r="K43" s="159"/>
      <c r="L43" s="159">
        <f t="shared" si="12"/>
        <v>83</v>
      </c>
      <c r="M43" s="159"/>
      <c r="N43" s="159">
        <f t="shared" si="12"/>
        <v>771</v>
      </c>
      <c r="O43" s="159"/>
      <c r="P43" s="219">
        <f>SUM(D43+F43+H43+J43+L43+N43)</f>
        <v>1834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279</v>
      </c>
      <c r="E44" s="159"/>
      <c r="F44" s="159">
        <f t="shared" ref="F44:N44" si="13">SUM(F10+F11+F5+F14+F15+F16+F7+F6)</f>
        <v>280</v>
      </c>
      <c r="G44" s="159"/>
      <c r="H44" s="159">
        <f t="shared" si="13"/>
        <v>224</v>
      </c>
      <c r="I44" s="159"/>
      <c r="J44" s="159">
        <f t="shared" si="13"/>
        <v>190</v>
      </c>
      <c r="K44" s="159"/>
      <c r="L44" s="159">
        <f t="shared" si="13"/>
        <v>101</v>
      </c>
      <c r="M44" s="159"/>
      <c r="N44" s="159">
        <f t="shared" si="13"/>
        <v>771</v>
      </c>
      <c r="O44" s="159"/>
      <c r="P44" s="219">
        <f>SUM(D44+F44+H44+J44+L44+N44)</f>
        <v>1845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328</v>
      </c>
      <c r="E45" s="160"/>
      <c r="F45" s="160">
        <f t="shared" ref="F45:N45" si="14">SUM(F12+F13+F14+F15+F16+F5+F7+F6)</f>
        <v>402</v>
      </c>
      <c r="G45" s="160"/>
      <c r="H45" s="160">
        <f t="shared" si="14"/>
        <v>291</v>
      </c>
      <c r="I45" s="160"/>
      <c r="J45" s="160">
        <f t="shared" si="14"/>
        <v>292</v>
      </c>
      <c r="K45" s="160"/>
      <c r="L45" s="160">
        <f t="shared" si="14"/>
        <v>186</v>
      </c>
      <c r="M45" s="160"/>
      <c r="N45" s="160">
        <f t="shared" si="14"/>
        <v>771</v>
      </c>
      <c r="O45" s="160"/>
      <c r="P45" s="225">
        <f>SUM(D45+F45+H45+J45+L45+N45)</f>
        <v>2270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883</v>
      </c>
      <c r="E46" s="165"/>
      <c r="F46" s="164">
        <f>SUM(F43:F45)</f>
        <v>959</v>
      </c>
      <c r="G46" s="166"/>
      <c r="H46" s="164">
        <f>SUM(H43:H45)</f>
        <v>737</v>
      </c>
      <c r="I46" s="165"/>
      <c r="J46" s="164">
        <f>SUM(J43:J45)</f>
        <v>687</v>
      </c>
      <c r="K46" s="165"/>
      <c r="L46" s="164">
        <f>SUM(L43:L45)</f>
        <v>370</v>
      </c>
      <c r="M46" s="165"/>
      <c r="N46" s="164">
        <f>SUM(N43:N45)</f>
        <v>2313</v>
      </c>
      <c r="O46" s="165"/>
      <c r="P46" s="210">
        <f>SUM(P43:P45)</f>
        <v>5949</v>
      </c>
      <c r="Q46" s="211"/>
      <c r="R46" s="155">
        <f>SUM(D46:N46)</f>
        <v>5949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>
        <v>4</v>
      </c>
      <c r="E48" s="173"/>
      <c r="F48" s="172">
        <v>5</v>
      </c>
      <c r="G48" s="173"/>
      <c r="H48" s="172">
        <v>3</v>
      </c>
      <c r="I48" s="173"/>
      <c r="J48" s="172">
        <v>2</v>
      </c>
      <c r="K48" s="173"/>
      <c r="L48" s="172">
        <v>26</v>
      </c>
      <c r="M48" s="174"/>
      <c r="N48" s="172">
        <v>13</v>
      </c>
      <c r="O48" s="175"/>
      <c r="P48" s="176">
        <f>SUM(D48+F48+H48+J48+L48+N48)</f>
        <v>53</v>
      </c>
      <c r="Q48" s="177"/>
      <c r="R48" s="158"/>
    </row>
    <row r="49" spans="1:18" ht="15">
      <c r="A49" s="178" t="s">
        <v>55</v>
      </c>
      <c r="B49" s="179"/>
      <c r="C49" s="180"/>
      <c r="D49" s="181">
        <v>36</v>
      </c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36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322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322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40</v>
      </c>
      <c r="E51" s="190"/>
      <c r="F51" s="190">
        <f>SUM(F48:F50)</f>
        <v>5</v>
      </c>
      <c r="G51" s="190"/>
      <c r="H51" s="190">
        <f>SUM(H48:H50)</f>
        <v>325</v>
      </c>
      <c r="I51" s="190"/>
      <c r="J51" s="190">
        <f>SUM(J48:J50)</f>
        <v>2</v>
      </c>
      <c r="K51" s="190"/>
      <c r="L51" s="190">
        <f>SUM(L48:L50)</f>
        <v>26</v>
      </c>
      <c r="M51" s="190"/>
      <c r="N51" s="190">
        <f>SUM(N48:N50)</f>
        <v>13</v>
      </c>
      <c r="O51" s="191"/>
      <c r="P51" s="192">
        <f>SUM(P48:P50)</f>
        <v>411</v>
      </c>
      <c r="Q51" s="193"/>
      <c r="R51" s="194">
        <f>SUM(D51:O51)</f>
        <v>411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D35:E35"/>
    <mergeCell ref="F35:G35"/>
    <mergeCell ref="H35:I35"/>
    <mergeCell ref="J35:K35"/>
    <mergeCell ref="L35:M35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P2:Q3"/>
    <mergeCell ref="D3:E3"/>
    <mergeCell ref="F3:G3"/>
    <mergeCell ref="H3:I3"/>
    <mergeCell ref="J3:K3"/>
    <mergeCell ref="L3:M3"/>
    <mergeCell ref="N3:O3"/>
    <mergeCell ref="C1:O1"/>
    <mergeCell ref="A2:A3"/>
    <mergeCell ref="D2:E2"/>
    <mergeCell ref="F2:G2"/>
    <mergeCell ref="H2:I2"/>
    <mergeCell ref="J2:K2"/>
    <mergeCell ref="L2:M2"/>
    <mergeCell ref="N2:O2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V18" sqref="V18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43472</v>
      </c>
      <c r="E2" s="271"/>
      <c r="F2" s="272">
        <v>43474</v>
      </c>
      <c r="G2" s="272"/>
      <c r="H2" s="272">
        <v>43475</v>
      </c>
      <c r="I2" s="272"/>
      <c r="J2" s="272">
        <v>43476</v>
      </c>
      <c r="K2" s="272"/>
      <c r="L2" s="272">
        <v>43477</v>
      </c>
      <c r="M2" s="272"/>
      <c r="N2" s="272">
        <v>43478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10" t="s">
        <v>10</v>
      </c>
      <c r="F4" s="11" t="s">
        <v>11</v>
      </c>
      <c r="G4" s="10" t="s">
        <v>10</v>
      </c>
      <c r="H4" s="11" t="s">
        <v>9</v>
      </c>
      <c r="I4" s="10" t="s">
        <v>10</v>
      </c>
      <c r="J4" s="11" t="s">
        <v>9</v>
      </c>
      <c r="K4" s="10" t="s">
        <v>10</v>
      </c>
      <c r="L4" s="11" t="s">
        <v>9</v>
      </c>
      <c r="M4" s="10" t="s">
        <v>10</v>
      </c>
      <c r="N4" s="11" t="s">
        <v>9</v>
      </c>
      <c r="O4" s="10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35</v>
      </c>
      <c r="E5" s="17">
        <f>SUM(C5*D5)</f>
        <v>1750</v>
      </c>
      <c r="F5" s="16">
        <v>31</v>
      </c>
      <c r="G5" s="17">
        <f>SUM(C5*F5)</f>
        <v>1550</v>
      </c>
      <c r="H5" s="16">
        <v>17</v>
      </c>
      <c r="I5" s="17">
        <f>SUM(C5*H5)</f>
        <v>850</v>
      </c>
      <c r="J5" s="16">
        <v>15</v>
      </c>
      <c r="K5" s="18">
        <f>SUM(C5*J5)</f>
        <v>750</v>
      </c>
      <c r="L5" s="16">
        <v>25</v>
      </c>
      <c r="M5" s="17">
        <f>SUM(C5*L5)</f>
        <v>1250</v>
      </c>
      <c r="N5" s="16"/>
      <c r="O5" s="19"/>
      <c r="P5" s="20">
        <f t="shared" ref="P5:Q14" si="0">SUM(D5+F5+H5+J5+L5+N5)</f>
        <v>123</v>
      </c>
      <c r="Q5" s="21">
        <f t="shared" si="0"/>
        <v>6150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62</v>
      </c>
      <c r="E6" s="17">
        <f t="shared" ref="E6:E15" si="1">SUM(C6*D6)</f>
        <v>1550</v>
      </c>
      <c r="F6" s="22">
        <v>31</v>
      </c>
      <c r="G6" s="17">
        <f t="shared" ref="G6:G13" si="2">SUM(C6*F6)</f>
        <v>775</v>
      </c>
      <c r="H6" s="22">
        <v>37</v>
      </c>
      <c r="I6" s="17">
        <f t="shared" ref="I6:I13" si="3">SUM(C6*H6)</f>
        <v>925</v>
      </c>
      <c r="J6" s="22">
        <v>13</v>
      </c>
      <c r="K6" s="18">
        <f t="shared" ref="K6:K13" si="4">SUM(C6*J6)</f>
        <v>325</v>
      </c>
      <c r="L6" s="22">
        <v>33</v>
      </c>
      <c r="M6" s="17">
        <f t="shared" ref="M6:M13" si="5">SUM(C6*L6)</f>
        <v>825</v>
      </c>
      <c r="N6" s="22"/>
      <c r="O6" s="23"/>
      <c r="P6" s="24">
        <f t="shared" si="0"/>
        <v>176</v>
      </c>
      <c r="Q6" s="21">
        <f t="shared" si="0"/>
        <v>4400</v>
      </c>
      <c r="R6" s="7"/>
    </row>
    <row r="7" spans="1:18" s="35" customFormat="1" ht="15">
      <c r="A7" s="25" t="s">
        <v>16</v>
      </c>
      <c r="B7" s="26"/>
      <c r="C7" s="27"/>
      <c r="D7" s="28"/>
      <c r="E7" s="29">
        <f t="shared" si="1"/>
        <v>0</v>
      </c>
      <c r="F7" s="28">
        <v>180</v>
      </c>
      <c r="G7" s="29">
        <f t="shared" si="2"/>
        <v>0</v>
      </c>
      <c r="H7" s="28">
        <v>166</v>
      </c>
      <c r="I7" s="29">
        <f t="shared" si="3"/>
        <v>0</v>
      </c>
      <c r="J7" s="28">
        <v>144</v>
      </c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490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>
        <v>1</v>
      </c>
      <c r="E8" s="17">
        <f t="shared" si="1"/>
        <v>30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1</v>
      </c>
      <c r="Q8" s="37">
        <f t="shared" si="0"/>
        <v>30</v>
      </c>
      <c r="R8" s="7"/>
    </row>
    <row r="9" spans="1:18">
      <c r="A9" s="13" t="s">
        <v>17</v>
      </c>
      <c r="B9" s="14" t="s">
        <v>14</v>
      </c>
      <c r="C9" s="15">
        <v>15</v>
      </c>
      <c r="D9" s="22">
        <v>2</v>
      </c>
      <c r="E9" s="17">
        <f t="shared" si="1"/>
        <v>30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2</v>
      </c>
      <c r="Q9" s="37">
        <f>SUM(E9+G9+I9+K9+M9+O9)</f>
        <v>30</v>
      </c>
      <c r="R9" s="7"/>
    </row>
    <row r="10" spans="1:18">
      <c r="A10" s="38" t="s">
        <v>18</v>
      </c>
      <c r="B10" s="39" t="s">
        <v>14</v>
      </c>
      <c r="C10" s="40">
        <v>20</v>
      </c>
      <c r="D10" s="41">
        <v>1</v>
      </c>
      <c r="E10" s="42">
        <f t="shared" si="1"/>
        <v>20</v>
      </c>
      <c r="F10" s="41">
        <v>5</v>
      </c>
      <c r="G10" s="42">
        <f t="shared" si="2"/>
        <v>100</v>
      </c>
      <c r="H10" s="41"/>
      <c r="I10" s="42">
        <f t="shared" si="3"/>
        <v>0</v>
      </c>
      <c r="J10" s="41"/>
      <c r="K10" s="43">
        <f t="shared" si="4"/>
        <v>0</v>
      </c>
      <c r="L10" s="41">
        <v>6</v>
      </c>
      <c r="M10" s="42">
        <f t="shared" si="5"/>
        <v>120</v>
      </c>
      <c r="N10" s="41"/>
      <c r="O10" s="44"/>
      <c r="P10" s="45">
        <f t="shared" si="0"/>
        <v>12</v>
      </c>
      <c r="Q10" s="46">
        <f t="shared" si="0"/>
        <v>240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>
        <v>1</v>
      </c>
      <c r="E11" s="42">
        <f t="shared" si="1"/>
        <v>10</v>
      </c>
      <c r="F11" s="41">
        <v>3</v>
      </c>
      <c r="G11" s="42">
        <f t="shared" si="2"/>
        <v>30</v>
      </c>
      <c r="H11" s="41"/>
      <c r="I11" s="42">
        <f t="shared" si="3"/>
        <v>0</v>
      </c>
      <c r="J11" s="41"/>
      <c r="K11" s="43">
        <f t="shared" si="4"/>
        <v>0</v>
      </c>
      <c r="L11" s="41">
        <v>3</v>
      </c>
      <c r="M11" s="42">
        <f t="shared" si="5"/>
        <v>30</v>
      </c>
      <c r="N11" s="41"/>
      <c r="O11" s="44"/>
      <c r="P11" s="45">
        <f t="shared" si="0"/>
        <v>7</v>
      </c>
      <c r="Q11" s="46">
        <f t="shared" si="0"/>
        <v>70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35</v>
      </c>
      <c r="E12" s="17">
        <f t="shared" si="1"/>
        <v>700</v>
      </c>
      <c r="F12" s="22">
        <v>20</v>
      </c>
      <c r="G12" s="17">
        <f t="shared" si="2"/>
        <v>400</v>
      </c>
      <c r="H12" s="22">
        <v>16</v>
      </c>
      <c r="I12" s="17">
        <f t="shared" si="3"/>
        <v>320</v>
      </c>
      <c r="J12" s="22">
        <v>16</v>
      </c>
      <c r="K12" s="18">
        <f t="shared" si="4"/>
        <v>320</v>
      </c>
      <c r="L12" s="22">
        <v>39</v>
      </c>
      <c r="M12" s="17">
        <f t="shared" si="5"/>
        <v>780</v>
      </c>
      <c r="N12" s="22"/>
      <c r="O12" s="19"/>
      <c r="P12" s="36">
        <f t="shared" si="0"/>
        <v>126</v>
      </c>
      <c r="Q12" s="37">
        <f t="shared" si="0"/>
        <v>2520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172</v>
      </c>
      <c r="E13" s="17">
        <f t="shared" si="1"/>
        <v>1720</v>
      </c>
      <c r="F13" s="22">
        <v>27</v>
      </c>
      <c r="G13" s="17">
        <f t="shared" si="2"/>
        <v>270</v>
      </c>
      <c r="H13" s="22">
        <v>6</v>
      </c>
      <c r="I13" s="17">
        <f t="shared" si="3"/>
        <v>60</v>
      </c>
      <c r="J13" s="22">
        <v>7</v>
      </c>
      <c r="K13" s="18">
        <f t="shared" si="4"/>
        <v>70</v>
      </c>
      <c r="L13" s="22">
        <v>20</v>
      </c>
      <c r="M13" s="17">
        <f t="shared" si="5"/>
        <v>200</v>
      </c>
      <c r="N13" s="22"/>
      <c r="O13" s="19"/>
      <c r="P13" s="36">
        <f t="shared" si="0"/>
        <v>232</v>
      </c>
      <c r="Q13" s="37">
        <f t="shared" si="0"/>
        <v>2320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>
        <v>20</v>
      </c>
      <c r="E14" s="49">
        <f t="shared" si="1"/>
        <v>500</v>
      </c>
      <c r="F14" s="22">
        <v>10</v>
      </c>
      <c r="G14" s="49">
        <f>SUM(C14*F14)</f>
        <v>250</v>
      </c>
      <c r="H14" s="50"/>
      <c r="I14" s="49">
        <f>SUM(C14*H14)</f>
        <v>0</v>
      </c>
      <c r="J14" s="22"/>
      <c r="K14" s="49">
        <f>SUM(C14*J14)</f>
        <v>0</v>
      </c>
      <c r="L14" s="22"/>
      <c r="M14" s="49">
        <f>SUM(C14*L14)</f>
        <v>0</v>
      </c>
      <c r="N14" s="49"/>
      <c r="O14" s="49">
        <f>SUM(C14*N14)</f>
        <v>0</v>
      </c>
      <c r="P14" s="36">
        <f t="shared" si="0"/>
        <v>30</v>
      </c>
      <c r="Q14" s="37">
        <f t="shared" si="0"/>
        <v>750</v>
      </c>
      <c r="R14" s="51" t="s">
        <v>21</v>
      </c>
    </row>
    <row r="15" spans="1:18">
      <c r="A15" s="13" t="s">
        <v>22</v>
      </c>
      <c r="B15" s="52" t="s">
        <v>14</v>
      </c>
      <c r="C15" s="53">
        <v>0</v>
      </c>
      <c r="D15" s="54">
        <v>6</v>
      </c>
      <c r="E15" s="49">
        <f t="shared" si="1"/>
        <v>0</v>
      </c>
      <c r="F15" s="54">
        <v>1</v>
      </c>
      <c r="G15" s="55">
        <f>SUM(C15*F15)</f>
        <v>0</v>
      </c>
      <c r="H15" s="54"/>
      <c r="I15" s="55"/>
      <c r="J15" s="54">
        <v>1</v>
      </c>
      <c r="K15" s="56"/>
      <c r="L15" s="54"/>
      <c r="M15" s="55"/>
      <c r="N15" s="54"/>
      <c r="O15" s="19"/>
      <c r="P15" s="57">
        <f>SUM(D15+F15+H15+J15+L15+N15)</f>
        <v>8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0"/>
      <c r="M16" s="62"/>
      <c r="N16" s="54">
        <v>547</v>
      </c>
      <c r="O16" s="64"/>
      <c r="P16" s="57">
        <f>SUM(D16+F16+H16+J16+L16+N16)</f>
        <v>547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335</v>
      </c>
      <c r="E17" s="69">
        <f>SUM(E5:E16)</f>
        <v>6310</v>
      </c>
      <c r="F17" s="70">
        <f t="shared" ref="F17:O17" si="6">SUM(F5:F16)</f>
        <v>308</v>
      </c>
      <c r="G17" s="69">
        <f t="shared" si="6"/>
        <v>3375</v>
      </c>
      <c r="H17" s="70">
        <f t="shared" si="6"/>
        <v>242</v>
      </c>
      <c r="I17" s="69">
        <f t="shared" si="6"/>
        <v>2155</v>
      </c>
      <c r="J17" s="70">
        <f t="shared" si="6"/>
        <v>196</v>
      </c>
      <c r="K17" s="69">
        <f t="shared" si="6"/>
        <v>1465</v>
      </c>
      <c r="L17" s="71">
        <f t="shared" si="6"/>
        <v>126</v>
      </c>
      <c r="M17" s="69">
        <f t="shared" si="6"/>
        <v>3205</v>
      </c>
      <c r="N17" s="71">
        <f t="shared" si="6"/>
        <v>547</v>
      </c>
      <c r="O17" s="72">
        <f t="shared" si="6"/>
        <v>0</v>
      </c>
      <c r="P17" s="73">
        <f>SUM(P5:P16)</f>
        <v>1754</v>
      </c>
      <c r="Q17" s="74">
        <f>SUM(Q5:Q16)</f>
        <v>16510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80</v>
      </c>
      <c r="E22" s="61">
        <v>800</v>
      </c>
      <c r="F22" s="92">
        <v>36</v>
      </c>
      <c r="G22" s="61">
        <v>360</v>
      </c>
      <c r="H22" s="93">
        <v>19</v>
      </c>
      <c r="I22" s="61">
        <v>190</v>
      </c>
      <c r="J22" s="92">
        <v>13</v>
      </c>
      <c r="K22" s="61">
        <v>130</v>
      </c>
      <c r="L22" s="91">
        <v>17</v>
      </c>
      <c r="M22" s="61">
        <v>170</v>
      </c>
      <c r="N22" s="92">
        <v>114</v>
      </c>
      <c r="O22" s="61">
        <v>1140</v>
      </c>
      <c r="P22" s="94">
        <f t="shared" si="7"/>
        <v>279</v>
      </c>
      <c r="Q22" s="95">
        <f t="shared" si="7"/>
        <v>2790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415</v>
      </c>
      <c r="E23" s="99">
        <f t="shared" si="8"/>
        <v>7110</v>
      </c>
      <c r="F23" s="98">
        <f t="shared" si="8"/>
        <v>344</v>
      </c>
      <c r="G23" s="99">
        <f t="shared" si="8"/>
        <v>3735</v>
      </c>
      <c r="H23" s="98">
        <f t="shared" si="8"/>
        <v>261</v>
      </c>
      <c r="I23" s="99">
        <f t="shared" si="8"/>
        <v>2345</v>
      </c>
      <c r="J23" s="98">
        <f t="shared" si="8"/>
        <v>209</v>
      </c>
      <c r="K23" s="99">
        <f t="shared" si="8"/>
        <v>1595</v>
      </c>
      <c r="L23" s="100">
        <f t="shared" si="8"/>
        <v>143</v>
      </c>
      <c r="M23" s="99">
        <f t="shared" si="8"/>
        <v>3375</v>
      </c>
      <c r="N23" s="100">
        <f t="shared" si="8"/>
        <v>661</v>
      </c>
      <c r="O23" s="99">
        <f t="shared" si="8"/>
        <v>1140</v>
      </c>
      <c r="P23" s="101">
        <f t="shared" si="8"/>
        <v>2033</v>
      </c>
      <c r="Q23" s="99">
        <f>SUM(Q17:Q22)</f>
        <v>19300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111"/>
      <c r="E26" s="112"/>
      <c r="F26" s="113"/>
      <c r="G26" s="114"/>
      <c r="H26" s="113"/>
      <c r="I26" s="114"/>
      <c r="J26" s="199"/>
      <c r="K26" s="114"/>
      <c r="L26" s="198">
        <v>2</v>
      </c>
      <c r="M26" s="112"/>
      <c r="N26" s="115"/>
      <c r="O26" s="116">
        <v>23</v>
      </c>
      <c r="P26" s="117">
        <f t="shared" ref="P26:Q33" si="9">SUM(D26+F26+H26+J26+L26+N26)</f>
        <v>2</v>
      </c>
      <c r="Q26" s="118">
        <f t="shared" si="9"/>
        <v>23</v>
      </c>
      <c r="R26" s="250">
        <f>SUM(P26:Q27)</f>
        <v>572</v>
      </c>
    </row>
    <row r="27" spans="1:18" ht="15" customHeight="1">
      <c r="A27" s="119" t="s">
        <v>36</v>
      </c>
      <c r="B27" s="85"/>
      <c r="C27" s="85"/>
      <c r="D27" s="120">
        <v>14</v>
      </c>
      <c r="E27" s="121"/>
      <c r="F27" s="120">
        <v>174</v>
      </c>
      <c r="G27" s="121"/>
      <c r="H27" s="120">
        <v>158</v>
      </c>
      <c r="I27" s="121"/>
      <c r="J27" s="120">
        <v>129</v>
      </c>
      <c r="K27" s="121"/>
      <c r="L27" s="120">
        <v>11</v>
      </c>
      <c r="M27" s="121"/>
      <c r="N27" s="122"/>
      <c r="O27" s="123">
        <v>61</v>
      </c>
      <c r="P27" s="124">
        <f t="shared" si="9"/>
        <v>486</v>
      </c>
      <c r="Q27" s="125">
        <f t="shared" si="9"/>
        <v>61</v>
      </c>
      <c r="R27" s="251"/>
    </row>
    <row r="28" spans="1:18">
      <c r="A28" s="119" t="s">
        <v>37</v>
      </c>
      <c r="B28" s="85"/>
      <c r="C28" s="85"/>
      <c r="D28" s="120"/>
      <c r="E28" s="121"/>
      <c r="F28" s="120"/>
      <c r="G28" s="121"/>
      <c r="H28" s="120">
        <v>1</v>
      </c>
      <c r="I28" s="121"/>
      <c r="J28" s="120"/>
      <c r="K28" s="121"/>
      <c r="L28" s="120">
        <v>4</v>
      </c>
      <c r="M28" s="121"/>
      <c r="N28" s="122"/>
      <c r="O28" s="123">
        <v>19</v>
      </c>
      <c r="P28" s="128">
        <f t="shared" si="9"/>
        <v>5</v>
      </c>
      <c r="Q28" s="125">
        <f t="shared" si="9"/>
        <v>19</v>
      </c>
      <c r="R28" s="252">
        <f>SUM(P28:Q29)</f>
        <v>56</v>
      </c>
    </row>
    <row r="29" spans="1:18" ht="15" customHeight="1">
      <c r="A29" s="119" t="s">
        <v>38</v>
      </c>
      <c r="B29" s="85"/>
      <c r="C29" s="85"/>
      <c r="D29" s="120">
        <v>3</v>
      </c>
      <c r="E29" s="121"/>
      <c r="F29" s="120">
        <v>3</v>
      </c>
      <c r="G29" s="121"/>
      <c r="H29" s="120"/>
      <c r="I29" s="121"/>
      <c r="J29" s="120"/>
      <c r="K29" s="121"/>
      <c r="L29" s="120">
        <v>2</v>
      </c>
      <c r="M29" s="121"/>
      <c r="N29" s="122"/>
      <c r="O29" s="123">
        <v>24</v>
      </c>
      <c r="P29" s="128">
        <f t="shared" si="9"/>
        <v>8</v>
      </c>
      <c r="Q29" s="125">
        <f t="shared" si="9"/>
        <v>24</v>
      </c>
      <c r="R29" s="253"/>
    </row>
    <row r="30" spans="1:18">
      <c r="A30" s="119" t="s">
        <v>39</v>
      </c>
      <c r="B30" s="85"/>
      <c r="C30" s="85"/>
      <c r="D30" s="120">
        <v>73</v>
      </c>
      <c r="E30" s="121"/>
      <c r="F30" s="120">
        <v>47</v>
      </c>
      <c r="G30" s="121"/>
      <c r="H30" s="120">
        <v>24</v>
      </c>
      <c r="I30" s="121"/>
      <c r="J30" s="120">
        <v>7</v>
      </c>
      <c r="K30" s="121"/>
      <c r="L30" s="120">
        <v>10</v>
      </c>
      <c r="M30" s="121"/>
      <c r="N30" s="122"/>
      <c r="O30" s="123">
        <v>53</v>
      </c>
      <c r="P30" s="128">
        <f t="shared" si="9"/>
        <v>161</v>
      </c>
      <c r="Q30" s="125">
        <f t="shared" si="9"/>
        <v>53</v>
      </c>
      <c r="R30" s="129">
        <f>SUM(P30:Q30)</f>
        <v>214</v>
      </c>
    </row>
    <row r="31" spans="1:18">
      <c r="A31" s="119" t="s">
        <v>40</v>
      </c>
      <c r="B31" s="85"/>
      <c r="C31" s="85"/>
      <c r="D31" s="120">
        <v>80</v>
      </c>
      <c r="E31" s="121">
        <v>6</v>
      </c>
      <c r="F31" s="120">
        <v>72</v>
      </c>
      <c r="G31" s="121">
        <v>1</v>
      </c>
      <c r="H31" s="120">
        <v>42</v>
      </c>
      <c r="I31" s="121"/>
      <c r="J31" s="120">
        <v>52</v>
      </c>
      <c r="K31" s="121">
        <v>1</v>
      </c>
      <c r="L31" s="120">
        <v>71</v>
      </c>
      <c r="M31" s="121"/>
      <c r="N31" s="122"/>
      <c r="O31" s="123">
        <v>315</v>
      </c>
      <c r="P31" s="128">
        <f t="shared" si="9"/>
        <v>317</v>
      </c>
      <c r="Q31" s="125">
        <f t="shared" si="9"/>
        <v>323</v>
      </c>
      <c r="R31" s="129">
        <f>SUM(P31:Q31)</f>
        <v>640</v>
      </c>
    </row>
    <row r="32" spans="1:18">
      <c r="A32" s="119" t="s">
        <v>41</v>
      </c>
      <c r="B32" s="85"/>
      <c r="C32" s="85"/>
      <c r="D32" s="130">
        <v>159</v>
      </c>
      <c r="E32" s="131"/>
      <c r="F32" s="130">
        <v>11</v>
      </c>
      <c r="G32" s="131"/>
      <c r="H32" s="130">
        <v>17</v>
      </c>
      <c r="I32" s="131"/>
      <c r="J32" s="130">
        <v>7</v>
      </c>
      <c r="K32" s="131"/>
      <c r="L32" s="130">
        <v>26</v>
      </c>
      <c r="M32" s="131"/>
      <c r="N32" s="132"/>
      <c r="O32" s="135">
        <v>52</v>
      </c>
      <c r="P32" s="136">
        <f t="shared" si="9"/>
        <v>220</v>
      </c>
      <c r="Q32" s="137">
        <f t="shared" si="9"/>
        <v>52</v>
      </c>
      <c r="R32" s="138">
        <f>SUM(P32:Q32)</f>
        <v>272</v>
      </c>
    </row>
    <row r="33" spans="1:18" ht="15" thickBot="1">
      <c r="A33" s="139"/>
      <c r="B33" s="140"/>
      <c r="C33" s="140"/>
      <c r="D33" s="141">
        <f t="shared" ref="D33:N33" si="10">SUM(D26:D32)</f>
        <v>329</v>
      </c>
      <c r="E33" s="142">
        <f t="shared" si="10"/>
        <v>6</v>
      </c>
      <c r="F33" s="143">
        <f t="shared" si="10"/>
        <v>307</v>
      </c>
      <c r="G33" s="144">
        <f t="shared" si="10"/>
        <v>1</v>
      </c>
      <c r="H33" s="143">
        <f t="shared" si="10"/>
        <v>242</v>
      </c>
      <c r="I33" s="144">
        <f t="shared" si="10"/>
        <v>0</v>
      </c>
      <c r="J33" s="145">
        <f t="shared" si="10"/>
        <v>195</v>
      </c>
      <c r="K33" s="144">
        <f t="shared" si="10"/>
        <v>1</v>
      </c>
      <c r="L33" s="145">
        <f t="shared" si="10"/>
        <v>126</v>
      </c>
      <c r="M33" s="142">
        <f t="shared" si="10"/>
        <v>0</v>
      </c>
      <c r="N33" s="145">
        <f t="shared" si="10"/>
        <v>0</v>
      </c>
      <c r="O33" s="146">
        <f>SUM(O26:O32)</f>
        <v>547</v>
      </c>
      <c r="P33" s="147">
        <f>SUM(P26:P32)</f>
        <v>1199</v>
      </c>
      <c r="Q33" s="148">
        <f t="shared" si="9"/>
        <v>555</v>
      </c>
      <c r="R33" s="149">
        <f>SUM(P33:Q33)</f>
        <v>1754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5"/>
      <c r="M34" s="255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/>
      <c r="G35" s="242"/>
      <c r="H35" s="242"/>
      <c r="I35" s="242"/>
      <c r="J35" s="243"/>
      <c r="K35" s="244"/>
      <c r="L35" s="242"/>
      <c r="M35" s="242"/>
      <c r="N35" s="243"/>
      <c r="O35" s="239"/>
      <c r="P35" s="227">
        <f t="shared" ref="P35:P41" si="11">SUM(D35:O35)</f>
        <v>0</v>
      </c>
      <c r="Q35" s="228"/>
      <c r="R35" s="153">
        <f>SUM(O26:O32)</f>
        <v>547</v>
      </c>
    </row>
    <row r="36" spans="1:18">
      <c r="A36" s="110" t="s">
        <v>44</v>
      </c>
      <c r="B36" s="85"/>
      <c r="C36" s="85"/>
      <c r="D36" s="242">
        <v>8</v>
      </c>
      <c r="E36" s="242"/>
      <c r="F36" s="242">
        <v>10</v>
      </c>
      <c r="G36" s="242"/>
      <c r="H36" s="242">
        <v>8</v>
      </c>
      <c r="I36" s="242"/>
      <c r="J36" s="243">
        <v>16</v>
      </c>
      <c r="K36" s="244"/>
      <c r="L36" s="242">
        <v>1</v>
      </c>
      <c r="M36" s="242"/>
      <c r="N36" s="243"/>
      <c r="O36" s="239"/>
      <c r="P36" s="227">
        <f t="shared" si="11"/>
        <v>43</v>
      </c>
      <c r="Q36" s="228"/>
      <c r="R36" s="7"/>
    </row>
    <row r="37" spans="1:18">
      <c r="A37" s="110" t="s">
        <v>45</v>
      </c>
      <c r="B37" s="85"/>
      <c r="C37" s="85"/>
      <c r="D37" s="242">
        <v>2</v>
      </c>
      <c r="E37" s="242"/>
      <c r="F37" s="242"/>
      <c r="G37" s="242"/>
      <c r="H37" s="242"/>
      <c r="I37" s="242"/>
      <c r="J37" s="243"/>
      <c r="K37" s="244"/>
      <c r="L37" s="242"/>
      <c r="M37" s="242"/>
      <c r="N37" s="243"/>
      <c r="O37" s="239"/>
      <c r="P37" s="227">
        <f t="shared" si="11"/>
        <v>2</v>
      </c>
      <c r="Q37" s="228"/>
      <c r="R37" s="7"/>
    </row>
    <row r="38" spans="1:18">
      <c r="A38" s="154" t="s">
        <v>46</v>
      </c>
      <c r="B38" s="85"/>
      <c r="C38" s="85"/>
      <c r="D38" s="242">
        <v>4</v>
      </c>
      <c r="E38" s="242"/>
      <c r="F38" s="242">
        <v>1</v>
      </c>
      <c r="G38" s="242"/>
      <c r="H38" s="242"/>
      <c r="I38" s="242"/>
      <c r="J38" s="243">
        <v>1</v>
      </c>
      <c r="K38" s="243"/>
      <c r="L38" s="242"/>
      <c r="M38" s="242"/>
      <c r="N38" s="243"/>
      <c r="O38" s="239"/>
      <c r="P38" s="227">
        <f t="shared" si="11"/>
        <v>6</v>
      </c>
      <c r="Q38" s="228"/>
      <c r="R38" s="7"/>
    </row>
    <row r="39" spans="1:18" ht="15" customHeight="1">
      <c r="A39" s="154" t="s">
        <v>16</v>
      </c>
      <c r="B39" s="85"/>
      <c r="C39" s="85"/>
      <c r="D39" s="237"/>
      <c r="E39" s="238"/>
      <c r="F39" s="237">
        <v>180</v>
      </c>
      <c r="G39" s="238"/>
      <c r="H39" s="237">
        <v>166</v>
      </c>
      <c r="I39" s="238"/>
      <c r="J39" s="239">
        <v>144</v>
      </c>
      <c r="K39" s="240"/>
      <c r="L39" s="237"/>
      <c r="M39" s="238"/>
      <c r="N39" s="239"/>
      <c r="O39" s="241"/>
      <c r="P39" s="227">
        <f t="shared" si="11"/>
        <v>490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2"/>
      <c r="M40" s="233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14</v>
      </c>
      <c r="E41" s="229"/>
      <c r="F41" s="229">
        <f>SUM(F34:G40)</f>
        <v>191</v>
      </c>
      <c r="G41" s="229"/>
      <c r="H41" s="229">
        <f>SUM(H34:I40)</f>
        <v>174</v>
      </c>
      <c r="I41" s="229"/>
      <c r="J41" s="229">
        <f>SUM(J34:K40)</f>
        <v>161</v>
      </c>
      <c r="K41" s="229"/>
      <c r="L41" s="229">
        <f>SUM(L34:M40)</f>
        <v>1</v>
      </c>
      <c r="M41" s="229"/>
      <c r="N41" s="229">
        <f>SUM(N34:O40)</f>
        <v>0</v>
      </c>
      <c r="O41" s="229"/>
      <c r="P41" s="230">
        <f t="shared" si="11"/>
        <v>541</v>
      </c>
      <c r="Q41" s="231"/>
      <c r="R41" s="155">
        <f>SUM(D41:O41)</f>
        <v>541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126</v>
      </c>
      <c r="E43" s="159"/>
      <c r="F43" s="159">
        <f t="shared" ref="F43:N43" si="12">SUM(F8+F9+F14+F15+F5+F7+F6+F16)</f>
        <v>253</v>
      </c>
      <c r="G43" s="159"/>
      <c r="H43" s="159">
        <f t="shared" si="12"/>
        <v>220</v>
      </c>
      <c r="I43" s="159"/>
      <c r="J43" s="159">
        <f t="shared" si="12"/>
        <v>173</v>
      </c>
      <c r="K43" s="159"/>
      <c r="L43" s="159">
        <f t="shared" si="12"/>
        <v>58</v>
      </c>
      <c r="M43" s="159"/>
      <c r="N43" s="159">
        <f t="shared" si="12"/>
        <v>547</v>
      </c>
      <c r="O43" s="159"/>
      <c r="P43" s="219">
        <f>SUM(D43+F43+H43+J43+L43+N43)</f>
        <v>1377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125</v>
      </c>
      <c r="E44" s="159"/>
      <c r="F44" s="159">
        <f t="shared" ref="F44:N44" si="13">SUM(F10+F11+F5+F14+F15+F16+F7+F6)</f>
        <v>261</v>
      </c>
      <c r="G44" s="159"/>
      <c r="H44" s="159">
        <f t="shared" si="13"/>
        <v>220</v>
      </c>
      <c r="I44" s="159"/>
      <c r="J44" s="159">
        <f t="shared" si="13"/>
        <v>173</v>
      </c>
      <c r="K44" s="159"/>
      <c r="L44" s="159">
        <f t="shared" si="13"/>
        <v>67</v>
      </c>
      <c r="M44" s="159"/>
      <c r="N44" s="159">
        <f t="shared" si="13"/>
        <v>547</v>
      </c>
      <c r="O44" s="159"/>
      <c r="P44" s="219">
        <f>SUM(D44+F44+H44+J44+L44+N44)</f>
        <v>1393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330</v>
      </c>
      <c r="E45" s="160"/>
      <c r="F45" s="160">
        <f t="shared" ref="F45:N45" si="14">SUM(F12+F13+F14+F15+F16+F5+F7+F6)</f>
        <v>300</v>
      </c>
      <c r="G45" s="160"/>
      <c r="H45" s="160">
        <f t="shared" si="14"/>
        <v>242</v>
      </c>
      <c r="I45" s="160"/>
      <c r="J45" s="160">
        <f t="shared" si="14"/>
        <v>196</v>
      </c>
      <c r="K45" s="160"/>
      <c r="L45" s="160">
        <f t="shared" si="14"/>
        <v>117</v>
      </c>
      <c r="M45" s="160"/>
      <c r="N45" s="160">
        <f t="shared" si="14"/>
        <v>547</v>
      </c>
      <c r="O45" s="160"/>
      <c r="P45" s="225">
        <f>SUM(D45+F45+H45+J45+L45+N45)</f>
        <v>1732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581</v>
      </c>
      <c r="E46" s="165"/>
      <c r="F46" s="164">
        <f>SUM(F43:F45)</f>
        <v>814</v>
      </c>
      <c r="G46" s="166"/>
      <c r="H46" s="164">
        <f>SUM(H43:H45)</f>
        <v>682</v>
      </c>
      <c r="I46" s="165"/>
      <c r="J46" s="164">
        <f>SUM(J43:J45)</f>
        <v>542</v>
      </c>
      <c r="K46" s="165"/>
      <c r="L46" s="164">
        <f>SUM(L43:L45)</f>
        <v>242</v>
      </c>
      <c r="M46" s="165"/>
      <c r="N46" s="164">
        <f>SUM(N43:N45)</f>
        <v>1641</v>
      </c>
      <c r="O46" s="165"/>
      <c r="P46" s="210">
        <f>SUM(P43:P45)</f>
        <v>4502</v>
      </c>
      <c r="Q46" s="211"/>
      <c r="R46" s="155">
        <f>SUM(D46:N46)</f>
        <v>4502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/>
      <c r="G48" s="173"/>
      <c r="H48" s="172"/>
      <c r="I48" s="173"/>
      <c r="J48" s="172"/>
      <c r="K48" s="173"/>
      <c r="L48" s="172"/>
      <c r="M48" s="174"/>
      <c r="N48" s="172"/>
      <c r="O48" s="175"/>
      <c r="P48" s="176">
        <f>SUM(D48+F48+H48+J48+L48+N48)</f>
        <v>0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204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204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0</v>
      </c>
      <c r="G51" s="190"/>
      <c r="H51" s="190">
        <f>SUM(H48:H50)</f>
        <v>204</v>
      </c>
      <c r="I51" s="190"/>
      <c r="J51" s="190">
        <f>SUM(J48:J50)</f>
        <v>0</v>
      </c>
      <c r="K51" s="190"/>
      <c r="L51" s="190">
        <f>SUM(L48:L50)</f>
        <v>0</v>
      </c>
      <c r="M51" s="190"/>
      <c r="N51" s="190">
        <f>SUM(N48:N50)</f>
        <v>0</v>
      </c>
      <c r="O51" s="191"/>
      <c r="P51" s="192">
        <f>SUM(P48:P50)</f>
        <v>204</v>
      </c>
      <c r="Q51" s="193"/>
      <c r="R51" s="194">
        <f>SUM(D51:O51)</f>
        <v>204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W22" sqref="W22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43479</v>
      </c>
      <c r="E2" s="271"/>
      <c r="F2" s="272">
        <v>43481</v>
      </c>
      <c r="G2" s="272"/>
      <c r="H2" s="272">
        <v>43482</v>
      </c>
      <c r="I2" s="272"/>
      <c r="J2" s="272">
        <v>43483</v>
      </c>
      <c r="K2" s="272"/>
      <c r="L2" s="272">
        <v>43484</v>
      </c>
      <c r="M2" s="272"/>
      <c r="N2" s="272">
        <v>43485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10" t="s">
        <v>10</v>
      </c>
      <c r="F4" s="11" t="s">
        <v>11</v>
      </c>
      <c r="G4" s="10" t="s">
        <v>10</v>
      </c>
      <c r="H4" s="11" t="s">
        <v>9</v>
      </c>
      <c r="I4" s="10" t="s">
        <v>10</v>
      </c>
      <c r="J4" s="11" t="s">
        <v>9</v>
      </c>
      <c r="K4" s="10" t="s">
        <v>10</v>
      </c>
      <c r="L4" s="11" t="s">
        <v>9</v>
      </c>
      <c r="M4" s="10" t="s">
        <v>10</v>
      </c>
      <c r="N4" s="11" t="s">
        <v>9</v>
      </c>
      <c r="O4" s="10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23</v>
      </c>
      <c r="E5" s="17">
        <f>SUM(C5*D5)</f>
        <v>1150</v>
      </c>
      <c r="F5" s="16">
        <v>23</v>
      </c>
      <c r="G5" s="17">
        <f>SUM(C5*F5)</f>
        <v>1150</v>
      </c>
      <c r="H5" s="16">
        <v>23</v>
      </c>
      <c r="I5" s="17">
        <f>SUM(C5*H5)</f>
        <v>1150</v>
      </c>
      <c r="J5" s="16">
        <v>20</v>
      </c>
      <c r="K5" s="18">
        <f>SUM(C5*J5)</f>
        <v>1000</v>
      </c>
      <c r="L5" s="16">
        <v>46</v>
      </c>
      <c r="M5" s="17">
        <f>SUM(C5*L5)</f>
        <v>2300</v>
      </c>
      <c r="N5" s="16"/>
      <c r="O5" s="19"/>
      <c r="P5" s="20">
        <f t="shared" ref="P5:Q14" si="0">SUM(D5+F5+H5+J5+L5+N5)</f>
        <v>135</v>
      </c>
      <c r="Q5" s="21">
        <f t="shared" si="0"/>
        <v>6750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26</v>
      </c>
      <c r="E6" s="17">
        <f t="shared" ref="E6:E15" si="1">SUM(C6*D6)</f>
        <v>650</v>
      </c>
      <c r="F6" s="22">
        <v>55</v>
      </c>
      <c r="G6" s="17">
        <f t="shared" ref="G6:G13" si="2">SUM(C6*F6)</f>
        <v>1375</v>
      </c>
      <c r="H6" s="22">
        <v>31</v>
      </c>
      <c r="I6" s="17">
        <f t="shared" ref="I6:I13" si="3">SUM(C6*H6)</f>
        <v>775</v>
      </c>
      <c r="J6" s="22">
        <v>17</v>
      </c>
      <c r="K6" s="18">
        <f t="shared" ref="K6:K13" si="4">SUM(C6*J6)</f>
        <v>425</v>
      </c>
      <c r="L6" s="22">
        <v>27</v>
      </c>
      <c r="M6" s="17">
        <f t="shared" ref="M6:M13" si="5">SUM(C6*L6)</f>
        <v>675</v>
      </c>
      <c r="N6" s="22"/>
      <c r="O6" s="23"/>
      <c r="P6" s="24">
        <f t="shared" si="0"/>
        <v>156</v>
      </c>
      <c r="Q6" s="21">
        <f t="shared" si="0"/>
        <v>3900</v>
      </c>
      <c r="R6" s="7"/>
    </row>
    <row r="7" spans="1:18" s="35" customFormat="1" ht="15">
      <c r="A7" s="25" t="s">
        <v>16</v>
      </c>
      <c r="B7" s="26"/>
      <c r="C7" s="27"/>
      <c r="D7" s="28">
        <v>59</v>
      </c>
      <c r="E7" s="29">
        <f t="shared" si="1"/>
        <v>0</v>
      </c>
      <c r="F7" s="28">
        <v>167</v>
      </c>
      <c r="G7" s="29">
        <f t="shared" si="2"/>
        <v>0</v>
      </c>
      <c r="H7" s="28">
        <v>187</v>
      </c>
      <c r="I7" s="29">
        <f t="shared" si="3"/>
        <v>0</v>
      </c>
      <c r="J7" s="28">
        <v>165</v>
      </c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578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0</v>
      </c>
      <c r="Q8" s="37">
        <f t="shared" si="0"/>
        <v>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0</v>
      </c>
      <c r="Q9" s="37">
        <f>SUM(E9+G9+I9+K9+M9+O9)</f>
        <v>0</v>
      </c>
      <c r="R9" s="7"/>
    </row>
    <row r="10" spans="1:18">
      <c r="A10" s="38" t="s">
        <v>18</v>
      </c>
      <c r="B10" s="39" t="s">
        <v>14</v>
      </c>
      <c r="C10" s="40">
        <v>20</v>
      </c>
      <c r="D10" s="41"/>
      <c r="E10" s="42">
        <f t="shared" si="1"/>
        <v>0</v>
      </c>
      <c r="F10" s="41">
        <v>4</v>
      </c>
      <c r="G10" s="42">
        <f t="shared" si="2"/>
        <v>80</v>
      </c>
      <c r="H10" s="41">
        <v>1</v>
      </c>
      <c r="I10" s="42">
        <f t="shared" si="3"/>
        <v>20</v>
      </c>
      <c r="J10" s="41">
        <v>2</v>
      </c>
      <c r="K10" s="43">
        <f t="shared" si="4"/>
        <v>40</v>
      </c>
      <c r="L10" s="41">
        <v>7</v>
      </c>
      <c r="M10" s="42">
        <f t="shared" si="5"/>
        <v>140</v>
      </c>
      <c r="N10" s="41"/>
      <c r="O10" s="44"/>
      <c r="P10" s="45">
        <f t="shared" si="0"/>
        <v>14</v>
      </c>
      <c r="Q10" s="46">
        <f t="shared" si="0"/>
        <v>280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/>
      <c r="E11" s="42">
        <f t="shared" si="1"/>
        <v>0</v>
      </c>
      <c r="F11" s="41">
        <v>2</v>
      </c>
      <c r="G11" s="42">
        <f t="shared" si="2"/>
        <v>20</v>
      </c>
      <c r="H11" s="41">
        <v>1</v>
      </c>
      <c r="I11" s="42">
        <f t="shared" si="3"/>
        <v>10</v>
      </c>
      <c r="J11" s="41">
        <v>5</v>
      </c>
      <c r="K11" s="43">
        <f t="shared" si="4"/>
        <v>50</v>
      </c>
      <c r="L11" s="41">
        <v>2</v>
      </c>
      <c r="M11" s="42">
        <f t="shared" si="5"/>
        <v>20</v>
      </c>
      <c r="N11" s="41"/>
      <c r="O11" s="44"/>
      <c r="P11" s="45">
        <f t="shared" si="0"/>
        <v>10</v>
      </c>
      <c r="Q11" s="46">
        <f t="shared" si="0"/>
        <v>100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19</v>
      </c>
      <c r="E12" s="17">
        <f t="shared" si="1"/>
        <v>380</v>
      </c>
      <c r="F12" s="22">
        <v>14</v>
      </c>
      <c r="G12" s="17">
        <f t="shared" si="2"/>
        <v>280</v>
      </c>
      <c r="H12" s="22">
        <v>21</v>
      </c>
      <c r="I12" s="17">
        <f t="shared" si="3"/>
        <v>420</v>
      </c>
      <c r="J12" s="22">
        <v>21</v>
      </c>
      <c r="K12" s="18">
        <f t="shared" si="4"/>
        <v>420</v>
      </c>
      <c r="L12" s="22">
        <v>45</v>
      </c>
      <c r="M12" s="17">
        <f t="shared" si="5"/>
        <v>900</v>
      </c>
      <c r="N12" s="22"/>
      <c r="O12" s="19"/>
      <c r="P12" s="36">
        <f t="shared" si="0"/>
        <v>120</v>
      </c>
      <c r="Q12" s="37">
        <f t="shared" si="0"/>
        <v>2400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15</v>
      </c>
      <c r="E13" s="17">
        <f t="shared" si="1"/>
        <v>150</v>
      </c>
      <c r="F13" s="22">
        <v>10</v>
      </c>
      <c r="G13" s="17">
        <f t="shared" si="2"/>
        <v>100</v>
      </c>
      <c r="H13" s="22">
        <v>109</v>
      </c>
      <c r="I13" s="17">
        <f t="shared" si="3"/>
        <v>1090</v>
      </c>
      <c r="J13" s="22">
        <v>12</v>
      </c>
      <c r="K13" s="18">
        <f t="shared" si="4"/>
        <v>120</v>
      </c>
      <c r="L13" s="22">
        <v>24</v>
      </c>
      <c r="M13" s="17">
        <f t="shared" si="5"/>
        <v>240</v>
      </c>
      <c r="N13" s="22"/>
      <c r="O13" s="19"/>
      <c r="P13" s="36">
        <f t="shared" si="0"/>
        <v>170</v>
      </c>
      <c r="Q13" s="37">
        <f t="shared" si="0"/>
        <v>1700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/>
      <c r="E14" s="49">
        <f t="shared" si="1"/>
        <v>0</v>
      </c>
      <c r="F14" s="22"/>
      <c r="G14" s="49">
        <f>SUM(C14*F14)</f>
        <v>0</v>
      </c>
      <c r="H14" s="50"/>
      <c r="I14" s="49">
        <f>SUM(C14*H14)</f>
        <v>0</v>
      </c>
      <c r="J14" s="50"/>
      <c r="K14" s="49">
        <f>SUM(C14*J14)</f>
        <v>0</v>
      </c>
      <c r="L14" s="50"/>
      <c r="M14" s="49">
        <f>SUM(C14*L14)</f>
        <v>0</v>
      </c>
      <c r="N14" s="49"/>
      <c r="O14" s="49">
        <f>SUM(C14*N14)</f>
        <v>0</v>
      </c>
      <c r="P14" s="36">
        <f t="shared" si="0"/>
        <v>0</v>
      </c>
      <c r="Q14" s="37">
        <f t="shared" si="0"/>
        <v>0</v>
      </c>
      <c r="R14" s="51" t="s">
        <v>59</v>
      </c>
    </row>
    <row r="15" spans="1:18">
      <c r="A15" s="13" t="s">
        <v>22</v>
      </c>
      <c r="B15" s="52" t="s">
        <v>14</v>
      </c>
      <c r="C15" s="53">
        <v>0</v>
      </c>
      <c r="D15" s="54">
        <v>5</v>
      </c>
      <c r="E15" s="49">
        <f t="shared" si="1"/>
        <v>0</v>
      </c>
      <c r="F15" s="54"/>
      <c r="G15" s="55"/>
      <c r="H15" s="54">
        <v>6</v>
      </c>
      <c r="I15" s="55"/>
      <c r="J15" s="54"/>
      <c r="K15" s="56"/>
      <c r="L15" s="54">
        <v>1</v>
      </c>
      <c r="M15" s="55"/>
      <c r="N15" s="54"/>
      <c r="O15" s="19"/>
      <c r="P15" s="57">
        <f>SUM(D15+F15+H15+J15+L15+N15)</f>
        <v>12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507</v>
      </c>
      <c r="O16" s="64"/>
      <c r="P16" s="57">
        <f>SUM(D16+F16+H16+J16+L16+N16)</f>
        <v>507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147</v>
      </c>
      <c r="E17" s="69">
        <f>SUM(E5:E16)</f>
        <v>2330</v>
      </c>
      <c r="F17" s="70">
        <f t="shared" ref="F17:O17" si="6">SUM(F5:F16)</f>
        <v>275</v>
      </c>
      <c r="G17" s="69">
        <f t="shared" si="6"/>
        <v>3005</v>
      </c>
      <c r="H17" s="70">
        <f t="shared" si="6"/>
        <v>379</v>
      </c>
      <c r="I17" s="69">
        <f t="shared" si="6"/>
        <v>3465</v>
      </c>
      <c r="J17" s="70">
        <f t="shared" si="6"/>
        <v>242</v>
      </c>
      <c r="K17" s="69">
        <f t="shared" si="6"/>
        <v>2055</v>
      </c>
      <c r="L17" s="71">
        <f t="shared" si="6"/>
        <v>152</v>
      </c>
      <c r="M17" s="69">
        <f t="shared" si="6"/>
        <v>4275</v>
      </c>
      <c r="N17" s="71">
        <f t="shared" si="6"/>
        <v>507</v>
      </c>
      <c r="O17" s="72">
        <f t="shared" si="6"/>
        <v>0</v>
      </c>
      <c r="P17" s="73">
        <f>SUM(P5:P16)</f>
        <v>1702</v>
      </c>
      <c r="Q17" s="74">
        <f>SUM(Q5:Q16)</f>
        <v>15130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19</v>
      </c>
      <c r="E22" s="61">
        <v>190</v>
      </c>
      <c r="F22" s="92">
        <v>15</v>
      </c>
      <c r="G22" s="61">
        <v>150</v>
      </c>
      <c r="H22" s="93">
        <v>21</v>
      </c>
      <c r="I22" s="61">
        <v>210</v>
      </c>
      <c r="J22" s="93">
        <v>14</v>
      </c>
      <c r="K22" s="61">
        <v>140</v>
      </c>
      <c r="L22" s="92">
        <v>13</v>
      </c>
      <c r="M22" s="61">
        <v>130</v>
      </c>
      <c r="N22" s="92">
        <v>94</v>
      </c>
      <c r="O22" s="61">
        <v>940</v>
      </c>
      <c r="P22" s="94">
        <f t="shared" si="7"/>
        <v>176</v>
      </c>
      <c r="Q22" s="95">
        <f t="shared" si="7"/>
        <v>1760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166</v>
      </c>
      <c r="E23" s="99">
        <f t="shared" si="8"/>
        <v>2520</v>
      </c>
      <c r="F23" s="98">
        <f t="shared" si="8"/>
        <v>290</v>
      </c>
      <c r="G23" s="99">
        <f t="shared" si="8"/>
        <v>3155</v>
      </c>
      <c r="H23" s="98">
        <f t="shared" si="8"/>
        <v>400</v>
      </c>
      <c r="I23" s="99">
        <f t="shared" si="8"/>
        <v>3675</v>
      </c>
      <c r="J23" s="98">
        <f t="shared" si="8"/>
        <v>256</v>
      </c>
      <c r="K23" s="99">
        <f t="shared" si="8"/>
        <v>2195</v>
      </c>
      <c r="L23" s="100">
        <f t="shared" si="8"/>
        <v>165</v>
      </c>
      <c r="M23" s="99">
        <f t="shared" si="8"/>
        <v>4405</v>
      </c>
      <c r="N23" s="100">
        <f t="shared" si="8"/>
        <v>601</v>
      </c>
      <c r="O23" s="99">
        <f t="shared" si="8"/>
        <v>940</v>
      </c>
      <c r="P23" s="101">
        <f t="shared" si="8"/>
        <v>1878</v>
      </c>
      <c r="Q23" s="99">
        <f>SUM(Q17:Q22)</f>
        <v>16890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111"/>
      <c r="E26" s="112"/>
      <c r="F26" s="113"/>
      <c r="G26" s="114"/>
      <c r="H26" s="113"/>
      <c r="I26" s="114"/>
      <c r="J26" s="111"/>
      <c r="K26" s="112"/>
      <c r="L26" s="113">
        <v>1</v>
      </c>
      <c r="M26" s="114"/>
      <c r="N26" s="115"/>
      <c r="O26" s="116">
        <v>30</v>
      </c>
      <c r="P26" s="117">
        <f t="shared" ref="P26:Q33" si="9">SUM(D26+F26+H26+J26+L26+N26)</f>
        <v>1</v>
      </c>
      <c r="Q26" s="118">
        <f t="shared" si="9"/>
        <v>30</v>
      </c>
      <c r="R26" s="250">
        <f>SUM(P26:Q27)</f>
        <v>640</v>
      </c>
    </row>
    <row r="27" spans="1:18" ht="15" customHeight="1">
      <c r="A27" s="119" t="s">
        <v>36</v>
      </c>
      <c r="B27" s="85"/>
      <c r="C27" s="85"/>
      <c r="D27" s="120">
        <v>57</v>
      </c>
      <c r="E27" s="121"/>
      <c r="F27" s="120">
        <v>155</v>
      </c>
      <c r="G27" s="121"/>
      <c r="H27" s="120">
        <v>180</v>
      </c>
      <c r="I27" s="121"/>
      <c r="J27" s="122">
        <v>155</v>
      </c>
      <c r="K27" s="121"/>
      <c r="L27" s="122">
        <v>7</v>
      </c>
      <c r="M27" s="121"/>
      <c r="N27" s="122"/>
      <c r="O27" s="123">
        <v>55</v>
      </c>
      <c r="P27" s="124">
        <f t="shared" si="9"/>
        <v>554</v>
      </c>
      <c r="Q27" s="125">
        <f t="shared" si="9"/>
        <v>55</v>
      </c>
      <c r="R27" s="251"/>
    </row>
    <row r="28" spans="1:18">
      <c r="A28" s="119" t="s">
        <v>37</v>
      </c>
      <c r="B28" s="85"/>
      <c r="C28" s="85"/>
      <c r="D28" s="120"/>
      <c r="E28" s="121"/>
      <c r="F28" s="120">
        <v>2</v>
      </c>
      <c r="G28" s="121"/>
      <c r="H28" s="120">
        <v>77</v>
      </c>
      <c r="I28" s="121"/>
      <c r="J28" s="122">
        <v>8</v>
      </c>
      <c r="K28" s="121"/>
      <c r="L28" s="126">
        <v>5</v>
      </c>
      <c r="M28" s="127"/>
      <c r="N28" s="122"/>
      <c r="O28" s="123">
        <v>16</v>
      </c>
      <c r="P28" s="128">
        <f t="shared" si="9"/>
        <v>92</v>
      </c>
      <c r="Q28" s="125">
        <f t="shared" si="9"/>
        <v>16</v>
      </c>
      <c r="R28" s="252">
        <f>SUM(P28:Q29)</f>
        <v>178</v>
      </c>
    </row>
    <row r="29" spans="1:18" ht="15" customHeight="1">
      <c r="A29" s="119" t="s">
        <v>38</v>
      </c>
      <c r="B29" s="85"/>
      <c r="C29" s="85"/>
      <c r="D29" s="120">
        <v>1</v>
      </c>
      <c r="E29" s="121"/>
      <c r="F29" s="120">
        <v>36</v>
      </c>
      <c r="G29" s="121"/>
      <c r="H29" s="120">
        <v>2</v>
      </c>
      <c r="I29" s="121"/>
      <c r="J29" s="122">
        <v>2</v>
      </c>
      <c r="K29" s="121"/>
      <c r="L29" s="126">
        <v>3</v>
      </c>
      <c r="M29" s="127"/>
      <c r="N29" s="122"/>
      <c r="O29" s="123">
        <v>26</v>
      </c>
      <c r="P29" s="128">
        <f t="shared" si="9"/>
        <v>44</v>
      </c>
      <c r="Q29" s="125">
        <f t="shared" si="9"/>
        <v>26</v>
      </c>
      <c r="R29" s="253"/>
    </row>
    <row r="30" spans="1:18">
      <c r="A30" s="119" t="s">
        <v>39</v>
      </c>
      <c r="B30" s="85"/>
      <c r="C30" s="85"/>
      <c r="D30" s="120">
        <v>25</v>
      </c>
      <c r="E30" s="121"/>
      <c r="F30" s="120">
        <v>8</v>
      </c>
      <c r="G30" s="121"/>
      <c r="H30" s="120">
        <v>12</v>
      </c>
      <c r="I30" s="121"/>
      <c r="J30" s="122">
        <v>11</v>
      </c>
      <c r="K30" s="121"/>
      <c r="L30" s="126">
        <v>17</v>
      </c>
      <c r="M30" s="127"/>
      <c r="N30" s="122"/>
      <c r="O30" s="123">
        <v>28</v>
      </c>
      <c r="P30" s="128">
        <f t="shared" si="9"/>
        <v>73</v>
      </c>
      <c r="Q30" s="125">
        <f t="shared" si="9"/>
        <v>28</v>
      </c>
      <c r="R30" s="129">
        <f>SUM(P30:Q30)</f>
        <v>101</v>
      </c>
    </row>
    <row r="31" spans="1:18">
      <c r="A31" s="119" t="s">
        <v>40</v>
      </c>
      <c r="B31" s="85"/>
      <c r="C31" s="85"/>
      <c r="D31" s="120">
        <v>46</v>
      </c>
      <c r="E31" s="121">
        <v>5</v>
      </c>
      <c r="F31" s="120">
        <v>63</v>
      </c>
      <c r="G31" s="121"/>
      <c r="H31" s="120">
        <v>61</v>
      </c>
      <c r="I31" s="121">
        <v>6</v>
      </c>
      <c r="J31" s="122">
        <v>55</v>
      </c>
      <c r="K31" s="121"/>
      <c r="L31" s="126">
        <v>104</v>
      </c>
      <c r="M31" s="127">
        <v>1</v>
      </c>
      <c r="N31" s="122"/>
      <c r="O31" s="123">
        <v>303</v>
      </c>
      <c r="P31" s="128">
        <f t="shared" si="9"/>
        <v>329</v>
      </c>
      <c r="Q31" s="125">
        <f t="shared" si="9"/>
        <v>315</v>
      </c>
      <c r="R31" s="129">
        <f>SUM(P31:Q31)</f>
        <v>644</v>
      </c>
    </row>
    <row r="32" spans="1:18">
      <c r="A32" s="119" t="s">
        <v>41</v>
      </c>
      <c r="B32" s="85"/>
      <c r="C32" s="85"/>
      <c r="D32" s="130">
        <v>13</v>
      </c>
      <c r="E32" s="131"/>
      <c r="F32" s="130">
        <v>11</v>
      </c>
      <c r="G32" s="131"/>
      <c r="H32" s="130">
        <v>41</v>
      </c>
      <c r="I32" s="131"/>
      <c r="J32" s="132">
        <v>11</v>
      </c>
      <c r="K32" s="131"/>
      <c r="L32" s="133">
        <v>14</v>
      </c>
      <c r="M32" s="134"/>
      <c r="N32" s="132"/>
      <c r="O32" s="135">
        <v>49</v>
      </c>
      <c r="P32" s="136">
        <f t="shared" si="9"/>
        <v>90</v>
      </c>
      <c r="Q32" s="137">
        <f t="shared" si="9"/>
        <v>49</v>
      </c>
      <c r="R32" s="138">
        <f>SUM(P32:Q32)</f>
        <v>139</v>
      </c>
    </row>
    <row r="33" spans="1:18" ht="15" thickBot="1">
      <c r="A33" s="139"/>
      <c r="B33" s="140"/>
      <c r="C33" s="140"/>
      <c r="D33" s="141">
        <f t="shared" ref="D33:N33" si="10">SUM(D26:D32)</f>
        <v>142</v>
      </c>
      <c r="E33" s="142">
        <f t="shared" si="10"/>
        <v>5</v>
      </c>
      <c r="F33" s="143">
        <f t="shared" si="10"/>
        <v>275</v>
      </c>
      <c r="G33" s="144">
        <f t="shared" si="10"/>
        <v>0</v>
      </c>
      <c r="H33" s="143">
        <f t="shared" si="10"/>
        <v>373</v>
      </c>
      <c r="I33" s="144">
        <f t="shared" si="10"/>
        <v>6</v>
      </c>
      <c r="J33" s="145">
        <f t="shared" si="10"/>
        <v>242</v>
      </c>
      <c r="K33" s="144">
        <f t="shared" si="10"/>
        <v>0</v>
      </c>
      <c r="L33" s="145">
        <f t="shared" si="10"/>
        <v>151</v>
      </c>
      <c r="M33" s="142">
        <f t="shared" si="10"/>
        <v>1</v>
      </c>
      <c r="N33" s="145">
        <f t="shared" si="10"/>
        <v>0</v>
      </c>
      <c r="O33" s="146">
        <f>SUM(O26:O32)</f>
        <v>507</v>
      </c>
      <c r="P33" s="147">
        <f>SUM(P26:P32)</f>
        <v>1183</v>
      </c>
      <c r="Q33" s="148">
        <f t="shared" si="9"/>
        <v>519</v>
      </c>
      <c r="R33" s="149">
        <f>SUM(P33:Q33)</f>
        <v>1702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/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0</v>
      </c>
      <c r="Q35" s="228"/>
      <c r="R35" s="153">
        <f>SUM(O26:O32)</f>
        <v>507</v>
      </c>
    </row>
    <row r="36" spans="1:18">
      <c r="A36" s="110" t="s">
        <v>44</v>
      </c>
      <c r="B36" s="85"/>
      <c r="C36" s="85"/>
      <c r="D36" s="242">
        <v>4</v>
      </c>
      <c r="E36" s="242"/>
      <c r="F36" s="242">
        <v>14</v>
      </c>
      <c r="G36" s="242"/>
      <c r="H36" s="242">
        <v>9</v>
      </c>
      <c r="I36" s="242"/>
      <c r="J36" s="243">
        <v>12</v>
      </c>
      <c r="K36" s="244"/>
      <c r="L36" s="242">
        <v>5</v>
      </c>
      <c r="M36" s="242"/>
      <c r="N36" s="243"/>
      <c r="O36" s="239"/>
      <c r="P36" s="227">
        <f t="shared" si="11"/>
        <v>44</v>
      </c>
      <c r="Q36" s="228"/>
      <c r="R36" s="7"/>
    </row>
    <row r="37" spans="1:18">
      <c r="A37" s="110" t="s">
        <v>45</v>
      </c>
      <c r="B37" s="85"/>
      <c r="C37" s="85"/>
      <c r="D37" s="242">
        <v>2</v>
      </c>
      <c r="E37" s="242"/>
      <c r="F37" s="242"/>
      <c r="G37" s="242"/>
      <c r="H37" s="242"/>
      <c r="I37" s="242"/>
      <c r="J37" s="243"/>
      <c r="K37" s="244"/>
      <c r="L37" s="243"/>
      <c r="M37" s="243"/>
      <c r="N37" s="243"/>
      <c r="O37" s="239"/>
      <c r="P37" s="227">
        <f t="shared" si="11"/>
        <v>2</v>
      </c>
      <c r="Q37" s="228"/>
      <c r="R37" s="7"/>
    </row>
    <row r="38" spans="1:18">
      <c r="A38" s="154" t="s">
        <v>46</v>
      </c>
      <c r="B38" s="85"/>
      <c r="C38" s="85"/>
      <c r="D38" s="242">
        <v>3</v>
      </c>
      <c r="E38" s="242"/>
      <c r="F38" s="242"/>
      <c r="G38" s="242"/>
      <c r="H38" s="242">
        <v>1</v>
      </c>
      <c r="I38" s="242"/>
      <c r="J38" s="243"/>
      <c r="K38" s="243"/>
      <c r="L38" s="243">
        <v>1</v>
      </c>
      <c r="M38" s="243"/>
      <c r="N38" s="243"/>
      <c r="O38" s="239"/>
      <c r="P38" s="227">
        <f t="shared" si="11"/>
        <v>5</v>
      </c>
      <c r="Q38" s="228"/>
      <c r="R38" s="7"/>
    </row>
    <row r="39" spans="1:18" ht="15" customHeight="1">
      <c r="A39" s="154" t="s">
        <v>16</v>
      </c>
      <c r="B39" s="85"/>
      <c r="C39" s="85"/>
      <c r="D39" s="237">
        <v>59</v>
      </c>
      <c r="E39" s="238"/>
      <c r="F39" s="237">
        <v>167</v>
      </c>
      <c r="G39" s="238"/>
      <c r="H39" s="237">
        <v>187</v>
      </c>
      <c r="I39" s="238"/>
      <c r="J39" s="239">
        <v>165</v>
      </c>
      <c r="K39" s="240"/>
      <c r="L39" s="239"/>
      <c r="M39" s="240"/>
      <c r="N39" s="239"/>
      <c r="O39" s="241"/>
      <c r="P39" s="227">
        <f t="shared" si="11"/>
        <v>578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>
        <v>9</v>
      </c>
      <c r="M40" s="235"/>
      <c r="N40" s="234"/>
      <c r="O40" s="236"/>
      <c r="P40" s="227">
        <f t="shared" si="11"/>
        <v>9</v>
      </c>
      <c r="Q40" s="228"/>
      <c r="R40" s="34"/>
    </row>
    <row r="41" spans="1:18" ht="15" thickBot="1">
      <c r="A41" s="154"/>
      <c r="B41" s="85"/>
      <c r="C41" s="85"/>
      <c r="D41" s="229">
        <f>SUM(D34:E40)</f>
        <v>68</v>
      </c>
      <c r="E41" s="229"/>
      <c r="F41" s="229">
        <f>SUM(F34:G40)</f>
        <v>181</v>
      </c>
      <c r="G41" s="229"/>
      <c r="H41" s="229">
        <f>SUM(H34:I40)</f>
        <v>197</v>
      </c>
      <c r="I41" s="229"/>
      <c r="J41" s="229">
        <f>SUM(J34:K40)</f>
        <v>177</v>
      </c>
      <c r="K41" s="229"/>
      <c r="L41" s="229">
        <f>SUM(L34:M40)</f>
        <v>15</v>
      </c>
      <c r="M41" s="229"/>
      <c r="N41" s="229">
        <f>SUM(N34:O40)</f>
        <v>0</v>
      </c>
      <c r="O41" s="229"/>
      <c r="P41" s="230">
        <f t="shared" si="11"/>
        <v>638</v>
      </c>
      <c r="Q41" s="231"/>
      <c r="R41" s="155">
        <f>SUM(D41:O41)</f>
        <v>638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113</v>
      </c>
      <c r="E43" s="159"/>
      <c r="F43" s="159">
        <f t="shared" ref="F43:N43" si="12">SUM(F8+F9+F14+F15+F5+F7+F6+F16)</f>
        <v>245</v>
      </c>
      <c r="G43" s="159"/>
      <c r="H43" s="159">
        <f t="shared" si="12"/>
        <v>247</v>
      </c>
      <c r="I43" s="159"/>
      <c r="J43" s="159">
        <f t="shared" si="12"/>
        <v>202</v>
      </c>
      <c r="K43" s="159"/>
      <c r="L43" s="159">
        <f t="shared" si="12"/>
        <v>74</v>
      </c>
      <c r="M43" s="159"/>
      <c r="N43" s="159">
        <f t="shared" si="12"/>
        <v>507</v>
      </c>
      <c r="O43" s="159"/>
      <c r="P43" s="219">
        <f>SUM(D43+F43+H43+J43+L43+N43)</f>
        <v>1388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113</v>
      </c>
      <c r="E44" s="159"/>
      <c r="F44" s="159">
        <f t="shared" ref="F44:N44" si="13">SUM(F10+F11+F5+F14+F15+F16+F7+F6)</f>
        <v>251</v>
      </c>
      <c r="G44" s="159"/>
      <c r="H44" s="159">
        <f t="shared" si="13"/>
        <v>249</v>
      </c>
      <c r="I44" s="159"/>
      <c r="J44" s="159">
        <f t="shared" si="13"/>
        <v>209</v>
      </c>
      <c r="K44" s="159"/>
      <c r="L44" s="159">
        <f t="shared" si="13"/>
        <v>83</v>
      </c>
      <c r="M44" s="159"/>
      <c r="N44" s="159">
        <f t="shared" si="13"/>
        <v>507</v>
      </c>
      <c r="O44" s="159"/>
      <c r="P44" s="219">
        <f>SUM(D44+F44+H44+J44+L44+N44)</f>
        <v>1412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147</v>
      </c>
      <c r="E45" s="160"/>
      <c r="F45" s="160">
        <f t="shared" ref="F45:N45" si="14">SUM(F12+F13+F14+F15+F16+F5+F7+F6)</f>
        <v>269</v>
      </c>
      <c r="G45" s="160"/>
      <c r="H45" s="160">
        <f t="shared" si="14"/>
        <v>377</v>
      </c>
      <c r="I45" s="160"/>
      <c r="J45" s="160">
        <f t="shared" si="14"/>
        <v>235</v>
      </c>
      <c r="K45" s="160"/>
      <c r="L45" s="160">
        <f t="shared" si="14"/>
        <v>143</v>
      </c>
      <c r="M45" s="160"/>
      <c r="N45" s="160">
        <f t="shared" si="14"/>
        <v>507</v>
      </c>
      <c r="O45" s="160"/>
      <c r="P45" s="225">
        <f>SUM(D45+F45+H45+J45+L45+N45)</f>
        <v>1678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373</v>
      </c>
      <c r="E46" s="165"/>
      <c r="F46" s="164">
        <f>SUM(F43:F45)</f>
        <v>765</v>
      </c>
      <c r="G46" s="166"/>
      <c r="H46" s="164">
        <f>SUM(H43:H45)</f>
        <v>873</v>
      </c>
      <c r="I46" s="165"/>
      <c r="J46" s="164">
        <f>SUM(J43:J45)</f>
        <v>646</v>
      </c>
      <c r="K46" s="165"/>
      <c r="L46" s="164">
        <f>SUM(L43:L45)</f>
        <v>300</v>
      </c>
      <c r="M46" s="165"/>
      <c r="N46" s="164">
        <f>SUM(N43:N45)</f>
        <v>1521</v>
      </c>
      <c r="O46" s="165"/>
      <c r="P46" s="210">
        <f>SUM(P43:P45)</f>
        <v>4478</v>
      </c>
      <c r="Q46" s="211"/>
      <c r="R46" s="155">
        <f>SUM(D46:N46)</f>
        <v>4478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/>
      <c r="G48" s="173"/>
      <c r="H48" s="172"/>
      <c r="I48" s="173"/>
      <c r="J48" s="172"/>
      <c r="K48" s="173"/>
      <c r="L48" s="172"/>
      <c r="M48" s="174"/>
      <c r="N48" s="172"/>
      <c r="O48" s="175"/>
      <c r="P48" s="176">
        <f>SUM(D48+F48+H48+J48+L48+N48)</f>
        <v>0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75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75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0</v>
      </c>
      <c r="G51" s="190"/>
      <c r="H51" s="190">
        <f>SUM(H48:H50)</f>
        <v>75</v>
      </c>
      <c r="I51" s="190"/>
      <c r="J51" s="190">
        <f>SUM(J48:J50)</f>
        <v>0</v>
      </c>
      <c r="K51" s="190"/>
      <c r="L51" s="190">
        <f>SUM(L48:L50)</f>
        <v>0</v>
      </c>
      <c r="M51" s="190"/>
      <c r="N51" s="190">
        <f>SUM(N48:N50)</f>
        <v>0</v>
      </c>
      <c r="O51" s="191"/>
      <c r="P51" s="192">
        <f>SUM(P48:P50)</f>
        <v>75</v>
      </c>
      <c r="Q51" s="193"/>
      <c r="R51" s="194">
        <f>SUM(D51:O51)</f>
        <v>75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2"/>
  <sheetViews>
    <sheetView topLeftCell="A19" workbookViewId="0">
      <selection activeCell="T6" sqref="T6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43486</v>
      </c>
      <c r="E2" s="271"/>
      <c r="F2" s="272">
        <v>43488</v>
      </c>
      <c r="G2" s="272"/>
      <c r="H2" s="272">
        <v>43489</v>
      </c>
      <c r="I2" s="272"/>
      <c r="J2" s="272">
        <v>43490</v>
      </c>
      <c r="K2" s="272"/>
      <c r="L2" s="272">
        <v>43491</v>
      </c>
      <c r="M2" s="272"/>
      <c r="N2" s="272">
        <v>43492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10" t="s">
        <v>10</v>
      </c>
      <c r="F4" s="11" t="s">
        <v>11</v>
      </c>
      <c r="G4" s="10" t="s">
        <v>10</v>
      </c>
      <c r="H4" s="11" t="s">
        <v>9</v>
      </c>
      <c r="I4" s="10" t="s">
        <v>10</v>
      </c>
      <c r="J4" s="11" t="s">
        <v>9</v>
      </c>
      <c r="K4" s="10" t="s">
        <v>10</v>
      </c>
      <c r="L4" s="11" t="s">
        <v>9</v>
      </c>
      <c r="M4" s="10" t="s">
        <v>10</v>
      </c>
      <c r="N4" s="11" t="s">
        <v>9</v>
      </c>
      <c r="O4" s="10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14</v>
      </c>
      <c r="E5" s="17">
        <f>SUM(C5*D5)</f>
        <v>700</v>
      </c>
      <c r="F5" s="16">
        <v>28</v>
      </c>
      <c r="G5" s="17">
        <f>SUM(C5*F5)</f>
        <v>1400</v>
      </c>
      <c r="H5" s="16">
        <v>17</v>
      </c>
      <c r="I5" s="17">
        <f>SUM(C5*H5)</f>
        <v>850</v>
      </c>
      <c r="J5" s="16">
        <v>16</v>
      </c>
      <c r="K5" s="18">
        <f>SUM(C5*J5)</f>
        <v>800</v>
      </c>
      <c r="L5" s="16">
        <v>29</v>
      </c>
      <c r="M5" s="17">
        <f>SUM(C5*L5)</f>
        <v>1450</v>
      </c>
      <c r="N5" s="16"/>
      <c r="O5" s="19"/>
      <c r="P5" s="20">
        <f t="shared" ref="P5:Q14" si="0">SUM(D5+F5+H5+J5+L5+N5)</f>
        <v>104</v>
      </c>
      <c r="Q5" s="21">
        <f t="shared" si="0"/>
        <v>5200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6</v>
      </c>
      <c r="E6" s="17">
        <f t="shared" ref="E6:E15" si="1">SUM(C6*D6)</f>
        <v>150</v>
      </c>
      <c r="F6" s="22">
        <v>21</v>
      </c>
      <c r="G6" s="17">
        <f t="shared" ref="G6:G13" si="2">SUM(C6*F6)</f>
        <v>525</v>
      </c>
      <c r="H6" s="22">
        <v>116</v>
      </c>
      <c r="I6" s="17">
        <f t="shared" ref="I6:I13" si="3">SUM(C6*H6)</f>
        <v>2900</v>
      </c>
      <c r="J6" s="22">
        <v>13</v>
      </c>
      <c r="K6" s="18">
        <f t="shared" ref="K6:K13" si="4">SUM(C6*J6)</f>
        <v>325</v>
      </c>
      <c r="L6" s="22">
        <v>22</v>
      </c>
      <c r="M6" s="17">
        <f t="shared" ref="M6:M13" si="5">SUM(C6*L6)</f>
        <v>550</v>
      </c>
      <c r="N6" s="22"/>
      <c r="O6" s="23"/>
      <c r="P6" s="24">
        <f t="shared" si="0"/>
        <v>178</v>
      </c>
      <c r="Q6" s="21">
        <f t="shared" si="0"/>
        <v>4450</v>
      </c>
      <c r="R6" s="7"/>
    </row>
    <row r="7" spans="1:18" s="35" customFormat="1" ht="15">
      <c r="A7" s="25" t="s">
        <v>16</v>
      </c>
      <c r="B7" s="26"/>
      <c r="C7" s="27"/>
      <c r="D7" s="28">
        <v>171</v>
      </c>
      <c r="E7" s="29">
        <f t="shared" si="1"/>
        <v>0</v>
      </c>
      <c r="F7" s="28">
        <v>115</v>
      </c>
      <c r="G7" s="29">
        <f t="shared" si="2"/>
        <v>0</v>
      </c>
      <c r="H7" s="28">
        <v>82</v>
      </c>
      <c r="I7" s="29">
        <f t="shared" si="3"/>
        <v>0</v>
      </c>
      <c r="J7" s="28"/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368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>
        <v>2</v>
      </c>
      <c r="G8" s="17">
        <f t="shared" si="2"/>
        <v>60</v>
      </c>
      <c r="H8" s="22">
        <v>1</v>
      </c>
      <c r="I8" s="17">
        <f t="shared" si="3"/>
        <v>30</v>
      </c>
      <c r="J8" s="22"/>
      <c r="K8" s="18">
        <f t="shared" si="4"/>
        <v>0</v>
      </c>
      <c r="L8" s="22">
        <v>4</v>
      </c>
      <c r="M8" s="17">
        <f t="shared" si="5"/>
        <v>120</v>
      </c>
      <c r="N8" s="22"/>
      <c r="O8" s="19"/>
      <c r="P8" s="36">
        <f t="shared" si="0"/>
        <v>7</v>
      </c>
      <c r="Q8" s="37">
        <f t="shared" si="0"/>
        <v>210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>
        <v>3</v>
      </c>
      <c r="M9" s="17">
        <f t="shared" si="5"/>
        <v>45</v>
      </c>
      <c r="N9" s="22"/>
      <c r="O9" s="19"/>
      <c r="P9" s="36">
        <f>SUM(D9+F9+H9+J9+L9+N9)</f>
        <v>3</v>
      </c>
      <c r="Q9" s="37">
        <f>SUM(E9+G9+I9+K9+M9+O9)</f>
        <v>45</v>
      </c>
      <c r="R9" s="7"/>
    </row>
    <row r="10" spans="1:18">
      <c r="A10" s="38" t="s">
        <v>18</v>
      </c>
      <c r="B10" s="39" t="s">
        <v>14</v>
      </c>
      <c r="C10" s="40">
        <v>20</v>
      </c>
      <c r="D10" s="41">
        <v>2</v>
      </c>
      <c r="E10" s="42">
        <f t="shared" si="1"/>
        <v>40</v>
      </c>
      <c r="F10" s="41">
        <v>2</v>
      </c>
      <c r="G10" s="42">
        <f t="shared" si="2"/>
        <v>40</v>
      </c>
      <c r="H10" s="41">
        <v>4</v>
      </c>
      <c r="I10" s="42">
        <f t="shared" si="3"/>
        <v>80</v>
      </c>
      <c r="J10" s="41">
        <v>2</v>
      </c>
      <c r="K10" s="43">
        <f t="shared" si="4"/>
        <v>40</v>
      </c>
      <c r="L10" s="41"/>
      <c r="M10" s="42">
        <f t="shared" si="5"/>
        <v>0</v>
      </c>
      <c r="N10" s="41"/>
      <c r="O10" s="44"/>
      <c r="P10" s="45">
        <f t="shared" si="0"/>
        <v>10</v>
      </c>
      <c r="Q10" s="46">
        <f t="shared" si="0"/>
        <v>200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>
        <v>3</v>
      </c>
      <c r="E11" s="42">
        <f t="shared" si="1"/>
        <v>30</v>
      </c>
      <c r="F11" s="41">
        <v>5</v>
      </c>
      <c r="G11" s="42">
        <f t="shared" si="2"/>
        <v>50</v>
      </c>
      <c r="H11" s="41">
        <v>9</v>
      </c>
      <c r="I11" s="42">
        <f t="shared" si="3"/>
        <v>90</v>
      </c>
      <c r="J11" s="41"/>
      <c r="K11" s="43">
        <f t="shared" si="4"/>
        <v>0</v>
      </c>
      <c r="L11" s="41">
        <v>3</v>
      </c>
      <c r="M11" s="42">
        <f t="shared" si="5"/>
        <v>30</v>
      </c>
      <c r="N11" s="41"/>
      <c r="O11" s="44"/>
      <c r="P11" s="45">
        <f t="shared" si="0"/>
        <v>20</v>
      </c>
      <c r="Q11" s="46">
        <f t="shared" si="0"/>
        <v>200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5</v>
      </c>
      <c r="E12" s="17">
        <f t="shared" si="1"/>
        <v>100</v>
      </c>
      <c r="F12" s="22">
        <v>22</v>
      </c>
      <c r="G12" s="17">
        <f t="shared" si="2"/>
        <v>440</v>
      </c>
      <c r="H12" s="22">
        <v>21</v>
      </c>
      <c r="I12" s="17">
        <f t="shared" si="3"/>
        <v>420</v>
      </c>
      <c r="J12" s="22">
        <v>25</v>
      </c>
      <c r="K12" s="18">
        <f t="shared" si="4"/>
        <v>500</v>
      </c>
      <c r="L12" s="22">
        <v>28</v>
      </c>
      <c r="M12" s="17">
        <f t="shared" si="5"/>
        <v>560</v>
      </c>
      <c r="N12" s="22"/>
      <c r="O12" s="19"/>
      <c r="P12" s="36">
        <f t="shared" si="0"/>
        <v>101</v>
      </c>
      <c r="Q12" s="37">
        <f t="shared" si="0"/>
        <v>2020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62</v>
      </c>
      <c r="E13" s="17">
        <f t="shared" si="1"/>
        <v>620</v>
      </c>
      <c r="F13" s="22">
        <v>35</v>
      </c>
      <c r="G13" s="17">
        <f t="shared" si="2"/>
        <v>350</v>
      </c>
      <c r="H13" s="22">
        <v>5</v>
      </c>
      <c r="I13" s="17">
        <f t="shared" si="3"/>
        <v>50</v>
      </c>
      <c r="J13" s="22">
        <v>10</v>
      </c>
      <c r="K13" s="18">
        <f t="shared" si="4"/>
        <v>100</v>
      </c>
      <c r="L13" s="22">
        <v>10</v>
      </c>
      <c r="M13" s="17">
        <f t="shared" si="5"/>
        <v>100</v>
      </c>
      <c r="N13" s="22"/>
      <c r="O13" s="19"/>
      <c r="P13" s="36">
        <f t="shared" si="0"/>
        <v>122</v>
      </c>
      <c r="Q13" s="37">
        <f t="shared" si="0"/>
        <v>1220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/>
      <c r="E14" s="49">
        <f t="shared" si="1"/>
        <v>0</v>
      </c>
      <c r="F14" s="22">
        <v>15</v>
      </c>
      <c r="G14" s="49">
        <f>SUM(C14*F14)</f>
        <v>375</v>
      </c>
      <c r="H14" s="50">
        <v>5</v>
      </c>
      <c r="I14" s="49">
        <f>SUM(C14*H14)</f>
        <v>125</v>
      </c>
      <c r="J14" s="50">
        <v>5</v>
      </c>
      <c r="K14" s="49">
        <f>SUM(C14*J14)</f>
        <v>125</v>
      </c>
      <c r="L14" s="50">
        <v>5</v>
      </c>
      <c r="M14" s="49">
        <f>SUM(C14*L14)</f>
        <v>125</v>
      </c>
      <c r="N14" s="49"/>
      <c r="O14" s="49">
        <f>SUM(C14*N14)</f>
        <v>0</v>
      </c>
      <c r="P14" s="36">
        <f t="shared" si="0"/>
        <v>30</v>
      </c>
      <c r="Q14" s="37">
        <f t="shared" si="0"/>
        <v>750</v>
      </c>
      <c r="R14" s="51" t="s">
        <v>60</v>
      </c>
    </row>
    <row r="15" spans="1:18" ht="14.25" customHeight="1">
      <c r="A15" s="13" t="s">
        <v>22</v>
      </c>
      <c r="B15" s="52" t="s">
        <v>14</v>
      </c>
      <c r="C15" s="53">
        <v>0</v>
      </c>
      <c r="D15" s="54">
        <v>4</v>
      </c>
      <c r="E15" s="49">
        <f t="shared" si="1"/>
        <v>0</v>
      </c>
      <c r="F15" s="54">
        <v>7</v>
      </c>
      <c r="G15" s="55">
        <f>SUM(C15*F15)</f>
        <v>0</v>
      </c>
      <c r="H15" s="54">
        <v>7</v>
      </c>
      <c r="I15" s="55"/>
      <c r="J15" s="54">
        <v>3</v>
      </c>
      <c r="K15" s="56"/>
      <c r="L15" s="54"/>
      <c r="M15" s="55"/>
      <c r="N15" s="54"/>
      <c r="O15" s="19"/>
      <c r="P15" s="57">
        <f>SUM(D15+F15+H15+J15+L15+N15)</f>
        <v>21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609</v>
      </c>
      <c r="O16" s="64"/>
      <c r="P16" s="57">
        <f>SUM(D16+F16+H16+J16+L16+N16)</f>
        <v>609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267</v>
      </c>
      <c r="E17" s="69">
        <f>SUM(E5:E16)</f>
        <v>1640</v>
      </c>
      <c r="F17" s="70">
        <f t="shared" ref="F17:O17" si="6">SUM(F5:F16)</f>
        <v>252</v>
      </c>
      <c r="G17" s="69">
        <f t="shared" si="6"/>
        <v>3240</v>
      </c>
      <c r="H17" s="70">
        <f t="shared" si="6"/>
        <v>267</v>
      </c>
      <c r="I17" s="69">
        <f t="shared" si="6"/>
        <v>4545</v>
      </c>
      <c r="J17" s="70">
        <f t="shared" si="6"/>
        <v>74</v>
      </c>
      <c r="K17" s="69">
        <f t="shared" si="6"/>
        <v>1890</v>
      </c>
      <c r="L17" s="71">
        <f t="shared" si="6"/>
        <v>104</v>
      </c>
      <c r="M17" s="69">
        <f t="shared" si="6"/>
        <v>2980</v>
      </c>
      <c r="N17" s="71">
        <f t="shared" si="6"/>
        <v>609</v>
      </c>
      <c r="O17" s="72">
        <f t="shared" si="6"/>
        <v>0</v>
      </c>
      <c r="P17" s="73">
        <f>SUM(P5:P16)</f>
        <v>1573</v>
      </c>
      <c r="Q17" s="74">
        <f>SUM(Q5:Q16)</f>
        <v>14295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>
        <v>32</v>
      </c>
      <c r="K18" s="80">
        <v>3540</v>
      </c>
      <c r="L18" s="79"/>
      <c r="M18" s="81"/>
      <c r="N18" s="82"/>
      <c r="O18" s="80"/>
      <c r="P18" s="82">
        <f>SUM(D18+F18+H18+J18+L18+N18)</f>
        <v>32</v>
      </c>
      <c r="Q18" s="83">
        <f>SUM(E18+G18+I18+K18+M18+O18)</f>
        <v>3540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26</v>
      </c>
      <c r="E22" s="61">
        <v>260</v>
      </c>
      <c r="F22" s="92">
        <v>25</v>
      </c>
      <c r="G22" s="61">
        <v>250</v>
      </c>
      <c r="H22" s="93">
        <v>9</v>
      </c>
      <c r="I22" s="61">
        <v>90</v>
      </c>
      <c r="J22" s="93">
        <v>13</v>
      </c>
      <c r="K22" s="61">
        <v>130</v>
      </c>
      <c r="L22" s="92">
        <v>26</v>
      </c>
      <c r="M22" s="61">
        <v>260</v>
      </c>
      <c r="N22" s="92">
        <v>110</v>
      </c>
      <c r="O22" s="61">
        <v>1100</v>
      </c>
      <c r="P22" s="94">
        <f t="shared" si="7"/>
        <v>209</v>
      </c>
      <c r="Q22" s="95">
        <f t="shared" si="7"/>
        <v>2090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293</v>
      </c>
      <c r="E23" s="99">
        <f t="shared" si="8"/>
        <v>1900</v>
      </c>
      <c r="F23" s="98">
        <f t="shared" si="8"/>
        <v>277</v>
      </c>
      <c r="G23" s="99">
        <f t="shared" si="8"/>
        <v>3490</v>
      </c>
      <c r="H23" s="98">
        <f t="shared" si="8"/>
        <v>276</v>
      </c>
      <c r="I23" s="99">
        <f t="shared" si="8"/>
        <v>4635</v>
      </c>
      <c r="J23" s="98">
        <f t="shared" si="8"/>
        <v>119</v>
      </c>
      <c r="K23" s="99">
        <f t="shared" si="8"/>
        <v>5560</v>
      </c>
      <c r="L23" s="100">
        <f t="shared" si="8"/>
        <v>130</v>
      </c>
      <c r="M23" s="99">
        <f t="shared" si="8"/>
        <v>3240</v>
      </c>
      <c r="N23" s="100">
        <f t="shared" si="8"/>
        <v>719</v>
      </c>
      <c r="O23" s="99">
        <f t="shared" si="8"/>
        <v>1100</v>
      </c>
      <c r="P23" s="101">
        <f t="shared" si="8"/>
        <v>1814</v>
      </c>
      <c r="Q23" s="99">
        <f>SUM(Q17:Q22)</f>
        <v>19925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111"/>
      <c r="E26" s="112"/>
      <c r="F26" s="113"/>
      <c r="G26" s="114"/>
      <c r="H26" s="113"/>
      <c r="I26" s="114"/>
      <c r="J26" s="111"/>
      <c r="K26" s="112"/>
      <c r="L26" s="113">
        <v>1</v>
      </c>
      <c r="M26" s="114"/>
      <c r="N26" s="115"/>
      <c r="O26" s="116">
        <v>23</v>
      </c>
      <c r="P26" s="117">
        <f t="shared" ref="P26:Q33" si="9">SUM(D26+F26+H26+J26+L26+N26)</f>
        <v>1</v>
      </c>
      <c r="Q26" s="118">
        <f t="shared" si="9"/>
        <v>23</v>
      </c>
      <c r="R26" s="250">
        <f>SUM(P26:Q27)</f>
        <v>467</v>
      </c>
    </row>
    <row r="27" spans="1:18" ht="15" customHeight="1">
      <c r="A27" s="119" t="s">
        <v>36</v>
      </c>
      <c r="B27" s="85"/>
      <c r="C27" s="85"/>
      <c r="D27" s="120">
        <v>159</v>
      </c>
      <c r="E27" s="121"/>
      <c r="F27" s="120">
        <v>114</v>
      </c>
      <c r="G27" s="121">
        <v>2</v>
      </c>
      <c r="H27" s="120">
        <v>81</v>
      </c>
      <c r="I27" s="121"/>
      <c r="J27" s="122">
        <v>7</v>
      </c>
      <c r="K27" s="121"/>
      <c r="L27" s="122">
        <v>10</v>
      </c>
      <c r="M27" s="121"/>
      <c r="N27" s="122"/>
      <c r="O27" s="123">
        <v>70</v>
      </c>
      <c r="P27" s="124">
        <f t="shared" si="9"/>
        <v>371</v>
      </c>
      <c r="Q27" s="125">
        <f t="shared" si="9"/>
        <v>72</v>
      </c>
      <c r="R27" s="251"/>
    </row>
    <row r="28" spans="1:18">
      <c r="A28" s="119" t="s">
        <v>37</v>
      </c>
      <c r="B28" s="85"/>
      <c r="C28" s="85"/>
      <c r="D28" s="120">
        <v>1</v>
      </c>
      <c r="E28" s="121"/>
      <c r="F28" s="120">
        <v>3</v>
      </c>
      <c r="G28" s="121"/>
      <c r="H28" s="120">
        <v>101</v>
      </c>
      <c r="I28" s="121"/>
      <c r="J28" s="122">
        <v>1</v>
      </c>
      <c r="K28" s="121"/>
      <c r="L28" s="126">
        <v>3</v>
      </c>
      <c r="M28" s="127"/>
      <c r="N28" s="122"/>
      <c r="O28" s="123">
        <v>5</v>
      </c>
      <c r="P28" s="128">
        <f t="shared" si="9"/>
        <v>109</v>
      </c>
      <c r="Q28" s="125">
        <f t="shared" si="9"/>
        <v>5</v>
      </c>
      <c r="R28" s="252">
        <f>SUM(P28:Q29)</f>
        <v>139</v>
      </c>
    </row>
    <row r="29" spans="1:18" ht="15" customHeight="1">
      <c r="A29" s="119" t="s">
        <v>38</v>
      </c>
      <c r="B29" s="85"/>
      <c r="C29" s="85"/>
      <c r="D29" s="120">
        <v>2</v>
      </c>
      <c r="E29" s="121"/>
      <c r="F29" s="120"/>
      <c r="G29" s="121"/>
      <c r="H29" s="120">
        <v>2</v>
      </c>
      <c r="I29" s="121"/>
      <c r="J29" s="122">
        <v>2</v>
      </c>
      <c r="K29" s="121"/>
      <c r="L29" s="126">
        <v>1</v>
      </c>
      <c r="M29" s="127"/>
      <c r="N29" s="122"/>
      <c r="O29" s="123">
        <v>18</v>
      </c>
      <c r="P29" s="128">
        <f t="shared" si="9"/>
        <v>7</v>
      </c>
      <c r="Q29" s="125">
        <f t="shared" si="9"/>
        <v>18</v>
      </c>
      <c r="R29" s="253"/>
    </row>
    <row r="30" spans="1:18">
      <c r="A30" s="119" t="s">
        <v>39</v>
      </c>
      <c r="B30" s="85"/>
      <c r="C30" s="85"/>
      <c r="D30" s="120">
        <v>10</v>
      </c>
      <c r="E30" s="121"/>
      <c r="F30" s="120">
        <v>13</v>
      </c>
      <c r="G30" s="121"/>
      <c r="H30" s="120">
        <v>14</v>
      </c>
      <c r="I30" s="121"/>
      <c r="J30" s="122">
        <v>11</v>
      </c>
      <c r="K30" s="121"/>
      <c r="L30" s="126">
        <v>12</v>
      </c>
      <c r="M30" s="127"/>
      <c r="N30" s="122"/>
      <c r="O30" s="123">
        <v>92</v>
      </c>
      <c r="P30" s="128">
        <f t="shared" si="9"/>
        <v>60</v>
      </c>
      <c r="Q30" s="125">
        <f t="shared" si="9"/>
        <v>92</v>
      </c>
      <c r="R30" s="129">
        <f>SUM(P30:Q30)</f>
        <v>152</v>
      </c>
    </row>
    <row r="31" spans="1:18">
      <c r="A31" s="119" t="s">
        <v>40</v>
      </c>
      <c r="B31" s="85"/>
      <c r="C31" s="85"/>
      <c r="D31" s="120">
        <v>34</v>
      </c>
      <c r="E31" s="121">
        <v>4</v>
      </c>
      <c r="F31" s="120">
        <v>65</v>
      </c>
      <c r="G31" s="121">
        <v>5</v>
      </c>
      <c r="H31" s="120">
        <v>48</v>
      </c>
      <c r="I31" s="121">
        <v>7</v>
      </c>
      <c r="J31" s="122">
        <v>45</v>
      </c>
      <c r="K31" s="121">
        <v>3</v>
      </c>
      <c r="L31" s="126">
        <v>64</v>
      </c>
      <c r="M31" s="127"/>
      <c r="N31" s="122"/>
      <c r="O31" s="123">
        <v>373</v>
      </c>
      <c r="P31" s="128">
        <f t="shared" si="9"/>
        <v>256</v>
      </c>
      <c r="Q31" s="125">
        <f t="shared" si="9"/>
        <v>392</v>
      </c>
      <c r="R31" s="129">
        <f>SUM(P31:Q31)</f>
        <v>648</v>
      </c>
    </row>
    <row r="32" spans="1:18">
      <c r="A32" s="119" t="s">
        <v>41</v>
      </c>
      <c r="B32" s="85"/>
      <c r="C32" s="85"/>
      <c r="D32" s="130">
        <v>57</v>
      </c>
      <c r="E32" s="131"/>
      <c r="F32" s="130">
        <v>50</v>
      </c>
      <c r="G32" s="131"/>
      <c r="H32" s="130">
        <v>14</v>
      </c>
      <c r="I32" s="131"/>
      <c r="J32" s="132">
        <v>5</v>
      </c>
      <c r="K32" s="131"/>
      <c r="L32" s="133">
        <v>13</v>
      </c>
      <c r="M32" s="134"/>
      <c r="N32" s="132"/>
      <c r="O32" s="135">
        <v>28</v>
      </c>
      <c r="P32" s="136">
        <f t="shared" si="9"/>
        <v>139</v>
      </c>
      <c r="Q32" s="137">
        <f t="shared" si="9"/>
        <v>28</v>
      </c>
      <c r="R32" s="138">
        <f>SUM(P32:Q32)</f>
        <v>167</v>
      </c>
    </row>
    <row r="33" spans="1:18" ht="15" thickBot="1">
      <c r="A33" s="139"/>
      <c r="B33" s="140"/>
      <c r="C33" s="140"/>
      <c r="D33" s="141">
        <f t="shared" ref="D33:N33" si="10">SUM(D26:D32)</f>
        <v>263</v>
      </c>
      <c r="E33" s="142">
        <f t="shared" si="10"/>
        <v>4</v>
      </c>
      <c r="F33" s="143">
        <f t="shared" si="10"/>
        <v>245</v>
      </c>
      <c r="G33" s="144">
        <f t="shared" si="10"/>
        <v>7</v>
      </c>
      <c r="H33" s="143">
        <f t="shared" si="10"/>
        <v>260</v>
      </c>
      <c r="I33" s="144">
        <f t="shared" si="10"/>
        <v>7</v>
      </c>
      <c r="J33" s="145">
        <f t="shared" si="10"/>
        <v>71</v>
      </c>
      <c r="K33" s="144">
        <f t="shared" si="10"/>
        <v>3</v>
      </c>
      <c r="L33" s="145">
        <f t="shared" si="10"/>
        <v>104</v>
      </c>
      <c r="M33" s="142">
        <f t="shared" si="10"/>
        <v>0</v>
      </c>
      <c r="N33" s="145">
        <f t="shared" si="10"/>
        <v>0</v>
      </c>
      <c r="O33" s="146">
        <f>SUM(O26:O32)</f>
        <v>609</v>
      </c>
      <c r="P33" s="147">
        <f>SUM(P26:P32)</f>
        <v>943</v>
      </c>
      <c r="Q33" s="148">
        <f t="shared" si="9"/>
        <v>630</v>
      </c>
      <c r="R33" s="149">
        <f>SUM(P33:Q33)</f>
        <v>1573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/>
      <c r="G35" s="242"/>
      <c r="H35" s="242"/>
      <c r="I35" s="242"/>
      <c r="J35" s="243"/>
      <c r="K35" s="244"/>
      <c r="L35" s="243">
        <v>2</v>
      </c>
      <c r="M35" s="244"/>
      <c r="N35" s="243"/>
      <c r="O35" s="239"/>
      <c r="P35" s="227">
        <f t="shared" ref="P35:P41" si="11">SUM(D35:O35)</f>
        <v>2</v>
      </c>
      <c r="Q35" s="228"/>
      <c r="R35" s="153">
        <f>SUM(O26:O32)</f>
        <v>609</v>
      </c>
    </row>
    <row r="36" spans="1:18">
      <c r="A36" s="110" t="s">
        <v>44</v>
      </c>
      <c r="B36" s="85"/>
      <c r="C36" s="85"/>
      <c r="D36" s="242">
        <v>10</v>
      </c>
      <c r="E36" s="242"/>
      <c r="F36" s="242">
        <v>11</v>
      </c>
      <c r="G36" s="242"/>
      <c r="H36" s="242">
        <v>7</v>
      </c>
      <c r="I36" s="242"/>
      <c r="J36" s="243">
        <v>2</v>
      </c>
      <c r="K36" s="244"/>
      <c r="L36" s="242">
        <v>3</v>
      </c>
      <c r="M36" s="242"/>
      <c r="N36" s="243"/>
      <c r="O36" s="239"/>
      <c r="P36" s="227">
        <f t="shared" si="11"/>
        <v>33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>
        <v>6</v>
      </c>
      <c r="G37" s="242"/>
      <c r="H37" s="242"/>
      <c r="I37" s="242"/>
      <c r="J37" s="243">
        <v>2</v>
      </c>
      <c r="K37" s="244"/>
      <c r="L37" s="243"/>
      <c r="M37" s="243"/>
      <c r="N37" s="243"/>
      <c r="O37" s="239"/>
      <c r="P37" s="227">
        <f t="shared" si="11"/>
        <v>8</v>
      </c>
      <c r="Q37" s="228"/>
      <c r="R37" s="7"/>
    </row>
    <row r="38" spans="1:18">
      <c r="A38" s="154" t="s">
        <v>46</v>
      </c>
      <c r="B38" s="85"/>
      <c r="C38" s="85"/>
      <c r="D38" s="242">
        <v>4</v>
      </c>
      <c r="E38" s="242"/>
      <c r="F38" s="242">
        <v>1</v>
      </c>
      <c r="G38" s="242"/>
      <c r="H38" s="242">
        <v>2</v>
      </c>
      <c r="I38" s="242"/>
      <c r="J38" s="243">
        <v>1</v>
      </c>
      <c r="K38" s="243"/>
      <c r="L38" s="243"/>
      <c r="M38" s="243"/>
      <c r="N38" s="243"/>
      <c r="O38" s="239"/>
      <c r="P38" s="227">
        <f t="shared" si="11"/>
        <v>8</v>
      </c>
      <c r="Q38" s="228"/>
      <c r="R38" s="7"/>
    </row>
    <row r="39" spans="1:18" ht="15" customHeight="1">
      <c r="A39" s="154" t="s">
        <v>16</v>
      </c>
      <c r="B39" s="85"/>
      <c r="C39" s="85"/>
      <c r="D39" s="237">
        <v>171</v>
      </c>
      <c r="E39" s="238"/>
      <c r="F39" s="237">
        <v>115</v>
      </c>
      <c r="G39" s="238"/>
      <c r="H39" s="237">
        <v>82</v>
      </c>
      <c r="I39" s="238"/>
      <c r="J39" s="239"/>
      <c r="K39" s="240"/>
      <c r="L39" s="239"/>
      <c r="M39" s="240"/>
      <c r="N39" s="239"/>
      <c r="O39" s="241"/>
      <c r="P39" s="227">
        <f t="shared" si="11"/>
        <v>368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>
        <v>31</v>
      </c>
      <c r="I40" s="233"/>
      <c r="J40" s="234"/>
      <c r="K40" s="235"/>
      <c r="L40" s="234"/>
      <c r="M40" s="235"/>
      <c r="N40" s="234"/>
      <c r="O40" s="236"/>
      <c r="P40" s="227">
        <f t="shared" si="11"/>
        <v>31</v>
      </c>
      <c r="Q40" s="228"/>
      <c r="R40" s="34"/>
    </row>
    <row r="41" spans="1:18" ht="15" thickBot="1">
      <c r="A41" s="154"/>
      <c r="B41" s="85"/>
      <c r="C41" s="85"/>
      <c r="D41" s="229">
        <f>SUM(D34:E40)</f>
        <v>185</v>
      </c>
      <c r="E41" s="229"/>
      <c r="F41" s="229">
        <f>SUM(F34:G40)</f>
        <v>133</v>
      </c>
      <c r="G41" s="229"/>
      <c r="H41" s="229">
        <f>SUM(H34:I40)</f>
        <v>122</v>
      </c>
      <c r="I41" s="229"/>
      <c r="J41" s="229">
        <f>SUM(J34:K40)</f>
        <v>5</v>
      </c>
      <c r="K41" s="229"/>
      <c r="L41" s="229">
        <f>SUM(L34:M40)</f>
        <v>5</v>
      </c>
      <c r="M41" s="229"/>
      <c r="N41" s="229">
        <f>SUM(N34:O40)</f>
        <v>0</v>
      </c>
      <c r="O41" s="229"/>
      <c r="P41" s="230">
        <f t="shared" si="11"/>
        <v>450</v>
      </c>
      <c r="Q41" s="231"/>
      <c r="R41" s="155">
        <f>SUM(D41:O41)</f>
        <v>450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195</v>
      </c>
      <c r="E43" s="159"/>
      <c r="F43" s="159">
        <f t="shared" ref="F43:N43" si="12">SUM(F8+F9+F14+F15+F5+F7+F6+F16)</f>
        <v>188</v>
      </c>
      <c r="G43" s="159"/>
      <c r="H43" s="159">
        <f t="shared" si="12"/>
        <v>228</v>
      </c>
      <c r="I43" s="159"/>
      <c r="J43" s="159">
        <f t="shared" si="12"/>
        <v>37</v>
      </c>
      <c r="K43" s="159"/>
      <c r="L43" s="159">
        <f t="shared" si="12"/>
        <v>63</v>
      </c>
      <c r="M43" s="159"/>
      <c r="N43" s="159">
        <f t="shared" si="12"/>
        <v>609</v>
      </c>
      <c r="O43" s="159"/>
      <c r="P43" s="219">
        <f>SUM(D43+F43+H43+J43+L43+N43)</f>
        <v>1320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200</v>
      </c>
      <c r="E44" s="159"/>
      <c r="F44" s="159">
        <f t="shared" ref="F44:N44" si="13">SUM(F10+F11+F5+F14+F15+F16+F7+F6)</f>
        <v>193</v>
      </c>
      <c r="G44" s="159"/>
      <c r="H44" s="159">
        <f t="shared" si="13"/>
        <v>240</v>
      </c>
      <c r="I44" s="159"/>
      <c r="J44" s="159">
        <f t="shared" si="13"/>
        <v>39</v>
      </c>
      <c r="K44" s="159"/>
      <c r="L44" s="159">
        <f t="shared" si="13"/>
        <v>59</v>
      </c>
      <c r="M44" s="159"/>
      <c r="N44" s="159">
        <f t="shared" si="13"/>
        <v>609</v>
      </c>
      <c r="O44" s="159"/>
      <c r="P44" s="219">
        <f>SUM(D44+F44+H44+J44+L44+N44)</f>
        <v>1340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262</v>
      </c>
      <c r="E45" s="160"/>
      <c r="F45" s="160">
        <f t="shared" ref="F45:N45" si="14">SUM(F12+F13+F14+F15+F16+F5+F7+F6)</f>
        <v>243</v>
      </c>
      <c r="G45" s="160"/>
      <c r="H45" s="160">
        <f t="shared" si="14"/>
        <v>253</v>
      </c>
      <c r="I45" s="160"/>
      <c r="J45" s="160">
        <f t="shared" si="14"/>
        <v>72</v>
      </c>
      <c r="K45" s="160"/>
      <c r="L45" s="160">
        <f t="shared" si="14"/>
        <v>94</v>
      </c>
      <c r="M45" s="160"/>
      <c r="N45" s="160">
        <f t="shared" si="14"/>
        <v>609</v>
      </c>
      <c r="O45" s="160"/>
      <c r="P45" s="225">
        <f>SUM(D45+F45+H45+J45+L45+N45)</f>
        <v>1533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657</v>
      </c>
      <c r="E46" s="165"/>
      <c r="F46" s="164">
        <f>SUM(F43:F45)</f>
        <v>624</v>
      </c>
      <c r="G46" s="166"/>
      <c r="H46" s="164">
        <f>SUM(H43:H45)</f>
        <v>721</v>
      </c>
      <c r="I46" s="165"/>
      <c r="J46" s="164">
        <f>SUM(J43:J45)</f>
        <v>148</v>
      </c>
      <c r="K46" s="165"/>
      <c r="L46" s="164">
        <f>SUM(L43:L45)</f>
        <v>216</v>
      </c>
      <c r="M46" s="165"/>
      <c r="N46" s="164">
        <f>SUM(N43:N45)</f>
        <v>1827</v>
      </c>
      <c r="O46" s="165"/>
      <c r="P46" s="210">
        <f>SUM(P43:P45)</f>
        <v>4193</v>
      </c>
      <c r="Q46" s="211"/>
      <c r="R46" s="155">
        <f>SUM(D46:N46)</f>
        <v>4193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/>
      <c r="G48" s="173"/>
      <c r="H48" s="172"/>
      <c r="I48" s="173"/>
      <c r="J48" s="172">
        <v>32</v>
      </c>
      <c r="K48" s="173"/>
      <c r="L48" s="172"/>
      <c r="M48" s="174"/>
      <c r="N48" s="172"/>
      <c r="O48" s="175"/>
      <c r="P48" s="176">
        <f>SUM(D48+F48+H48+J48+L48+N48)</f>
        <v>32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124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124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0</v>
      </c>
      <c r="G51" s="190"/>
      <c r="H51" s="190">
        <f>SUM(H48:H50)</f>
        <v>124</v>
      </c>
      <c r="I51" s="190"/>
      <c r="J51" s="190">
        <f>SUM(J48:J50)</f>
        <v>32</v>
      </c>
      <c r="K51" s="190"/>
      <c r="L51" s="190">
        <f>SUM(L48:L50)</f>
        <v>0</v>
      </c>
      <c r="M51" s="190"/>
      <c r="N51" s="190">
        <f>SUM(N48:N50)</f>
        <v>0</v>
      </c>
      <c r="O51" s="191"/>
      <c r="P51" s="192">
        <f>SUM(P48:P50)</f>
        <v>156</v>
      </c>
      <c r="Q51" s="193"/>
      <c r="R51" s="194">
        <f>SUM(D51:O51)</f>
        <v>156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2"/>
  <sheetViews>
    <sheetView topLeftCell="A16" workbookViewId="0">
      <selection activeCell="T22" sqref="T22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43493</v>
      </c>
      <c r="E2" s="271"/>
      <c r="F2" s="272">
        <v>43495</v>
      </c>
      <c r="G2" s="272"/>
      <c r="H2" s="272">
        <v>43496</v>
      </c>
      <c r="I2" s="272"/>
      <c r="J2" s="272">
        <v>43497</v>
      </c>
      <c r="K2" s="272"/>
      <c r="L2" s="272">
        <v>43498</v>
      </c>
      <c r="M2" s="272"/>
      <c r="N2" s="272">
        <v>43499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10" t="s">
        <v>10</v>
      </c>
      <c r="F4" s="11" t="s">
        <v>11</v>
      </c>
      <c r="G4" s="10" t="s">
        <v>10</v>
      </c>
      <c r="H4" s="11" t="s">
        <v>9</v>
      </c>
      <c r="I4" s="10" t="s">
        <v>10</v>
      </c>
      <c r="J4" s="11" t="s">
        <v>9</v>
      </c>
      <c r="K4" s="10" t="s">
        <v>10</v>
      </c>
      <c r="L4" s="11" t="s">
        <v>9</v>
      </c>
      <c r="M4" s="10" t="s">
        <v>10</v>
      </c>
      <c r="N4" s="11" t="s">
        <v>9</v>
      </c>
      <c r="O4" s="10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16</v>
      </c>
      <c r="E5" s="17">
        <f>SUM(C5*D5)</f>
        <v>800</v>
      </c>
      <c r="F5" s="16">
        <v>12</v>
      </c>
      <c r="G5" s="17">
        <f>SUM(C5*F5)</f>
        <v>600</v>
      </c>
      <c r="H5" s="16">
        <v>13</v>
      </c>
      <c r="I5" s="17">
        <f>SUM(C5*H5)</f>
        <v>650</v>
      </c>
      <c r="J5" s="16"/>
      <c r="K5" s="18">
        <f>SUM(C5*J5)</f>
        <v>0</v>
      </c>
      <c r="L5" s="16"/>
      <c r="M5" s="17">
        <f>SUM(C5*L5)</f>
        <v>0</v>
      </c>
      <c r="N5" s="16"/>
      <c r="O5" s="19"/>
      <c r="P5" s="20">
        <f t="shared" ref="P5:Q14" si="0">SUM(D5+F5+H5+J5+L5+N5)</f>
        <v>41</v>
      </c>
      <c r="Q5" s="21">
        <f t="shared" si="0"/>
        <v>2050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12</v>
      </c>
      <c r="E6" s="17">
        <f t="shared" ref="E6:E15" si="1">SUM(C6*D6)</f>
        <v>300</v>
      </c>
      <c r="F6" s="22">
        <v>20</v>
      </c>
      <c r="G6" s="17">
        <f t="shared" ref="G6:G13" si="2">SUM(C6*F6)</f>
        <v>500</v>
      </c>
      <c r="H6" s="22">
        <v>48</v>
      </c>
      <c r="I6" s="17">
        <f t="shared" ref="I6:I13" si="3">SUM(C6*H6)</f>
        <v>1200</v>
      </c>
      <c r="J6" s="22"/>
      <c r="K6" s="18">
        <f t="shared" ref="K6:K13" si="4">SUM(C6*J6)</f>
        <v>0</v>
      </c>
      <c r="L6" s="22"/>
      <c r="M6" s="17">
        <f t="shared" ref="M6:M13" si="5">SUM(C6*L6)</f>
        <v>0</v>
      </c>
      <c r="N6" s="22"/>
      <c r="O6" s="23"/>
      <c r="P6" s="24">
        <f t="shared" si="0"/>
        <v>80</v>
      </c>
      <c r="Q6" s="21">
        <f t="shared" si="0"/>
        <v>2000</v>
      </c>
      <c r="R6" s="7"/>
    </row>
    <row r="7" spans="1:18" s="35" customFormat="1" ht="15">
      <c r="A7" s="25" t="s">
        <v>16</v>
      </c>
      <c r="B7" s="26"/>
      <c r="C7" s="27"/>
      <c r="D7" s="28">
        <v>169</v>
      </c>
      <c r="E7" s="29">
        <f t="shared" si="1"/>
        <v>0</v>
      </c>
      <c r="F7" s="28">
        <v>164</v>
      </c>
      <c r="G7" s="29">
        <f t="shared" si="2"/>
        <v>0</v>
      </c>
      <c r="H7" s="28">
        <v>156</v>
      </c>
      <c r="I7" s="29">
        <f t="shared" si="3"/>
        <v>0</v>
      </c>
      <c r="J7" s="28"/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489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0</v>
      </c>
      <c r="Q8" s="37">
        <f t="shared" si="0"/>
        <v>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0</v>
      </c>
      <c r="Q9" s="37">
        <f>SUM(E9+G9+I9+K9+M9+O9)</f>
        <v>0</v>
      </c>
      <c r="R9" s="7"/>
    </row>
    <row r="10" spans="1:18">
      <c r="A10" s="38" t="s">
        <v>18</v>
      </c>
      <c r="B10" s="39" t="s">
        <v>14</v>
      </c>
      <c r="C10" s="40">
        <v>20</v>
      </c>
      <c r="D10" s="41">
        <v>2</v>
      </c>
      <c r="E10" s="42">
        <f t="shared" si="1"/>
        <v>40</v>
      </c>
      <c r="F10" s="41">
        <v>3</v>
      </c>
      <c r="G10" s="42">
        <f t="shared" si="2"/>
        <v>60</v>
      </c>
      <c r="H10" s="41"/>
      <c r="I10" s="42">
        <f t="shared" si="3"/>
        <v>0</v>
      </c>
      <c r="J10" s="41"/>
      <c r="K10" s="43">
        <f t="shared" si="4"/>
        <v>0</v>
      </c>
      <c r="L10" s="41"/>
      <c r="M10" s="42">
        <f t="shared" si="5"/>
        <v>0</v>
      </c>
      <c r="N10" s="41"/>
      <c r="O10" s="44"/>
      <c r="P10" s="45">
        <f t="shared" si="0"/>
        <v>5</v>
      </c>
      <c r="Q10" s="46">
        <f t="shared" si="0"/>
        <v>100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>
        <v>1</v>
      </c>
      <c r="E11" s="42">
        <f t="shared" si="1"/>
        <v>10</v>
      </c>
      <c r="F11" s="41">
        <v>1</v>
      </c>
      <c r="G11" s="42">
        <f t="shared" si="2"/>
        <v>10</v>
      </c>
      <c r="H11" s="41">
        <v>8</v>
      </c>
      <c r="I11" s="42">
        <f t="shared" si="3"/>
        <v>80</v>
      </c>
      <c r="J11" s="41"/>
      <c r="K11" s="43">
        <f t="shared" si="4"/>
        <v>0</v>
      </c>
      <c r="L11" s="41"/>
      <c r="M11" s="42">
        <f t="shared" si="5"/>
        <v>0</v>
      </c>
      <c r="N11" s="41"/>
      <c r="O11" s="44"/>
      <c r="P11" s="45">
        <f t="shared" si="0"/>
        <v>10</v>
      </c>
      <c r="Q11" s="46">
        <f t="shared" si="0"/>
        <v>100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14</v>
      </c>
      <c r="E12" s="17">
        <f t="shared" si="1"/>
        <v>280</v>
      </c>
      <c r="F12" s="22">
        <v>12</v>
      </c>
      <c r="G12" s="17">
        <f t="shared" si="2"/>
        <v>240</v>
      </c>
      <c r="H12" s="22">
        <v>14</v>
      </c>
      <c r="I12" s="17">
        <f t="shared" si="3"/>
        <v>280</v>
      </c>
      <c r="J12" s="22"/>
      <c r="K12" s="18">
        <f t="shared" si="4"/>
        <v>0</v>
      </c>
      <c r="L12" s="22"/>
      <c r="M12" s="17">
        <f t="shared" si="5"/>
        <v>0</v>
      </c>
      <c r="N12" s="22"/>
      <c r="O12" s="19"/>
      <c r="P12" s="36">
        <f t="shared" si="0"/>
        <v>40</v>
      </c>
      <c r="Q12" s="37">
        <f t="shared" si="0"/>
        <v>800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5</v>
      </c>
      <c r="E13" s="17">
        <f t="shared" si="1"/>
        <v>50</v>
      </c>
      <c r="F13" s="22">
        <v>4</v>
      </c>
      <c r="G13" s="17">
        <f t="shared" si="2"/>
        <v>40</v>
      </c>
      <c r="H13" s="22">
        <v>6</v>
      </c>
      <c r="I13" s="17">
        <f t="shared" si="3"/>
        <v>60</v>
      </c>
      <c r="J13" s="22"/>
      <c r="K13" s="18">
        <f t="shared" si="4"/>
        <v>0</v>
      </c>
      <c r="L13" s="22"/>
      <c r="M13" s="17">
        <f t="shared" si="5"/>
        <v>0</v>
      </c>
      <c r="N13" s="22"/>
      <c r="O13" s="19"/>
      <c r="P13" s="36">
        <f t="shared" si="0"/>
        <v>15</v>
      </c>
      <c r="Q13" s="37">
        <f t="shared" si="0"/>
        <v>150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/>
      <c r="E14" s="49">
        <f t="shared" si="1"/>
        <v>0</v>
      </c>
      <c r="F14" s="22">
        <v>5</v>
      </c>
      <c r="G14" s="49">
        <f>SUM(C14*F14)</f>
        <v>125</v>
      </c>
      <c r="H14" s="50"/>
      <c r="I14" s="49">
        <f>SUM(C14*H14)</f>
        <v>0</v>
      </c>
      <c r="J14" s="50"/>
      <c r="K14" s="49">
        <f>SUM(C14*J14)</f>
        <v>0</v>
      </c>
      <c r="L14" s="50"/>
      <c r="M14" s="49">
        <f>SUM(C14*L14)</f>
        <v>0</v>
      </c>
      <c r="N14" s="49"/>
      <c r="O14" s="49">
        <f>SUM(C14*N14)</f>
        <v>0</v>
      </c>
      <c r="P14" s="36">
        <f t="shared" si="0"/>
        <v>5</v>
      </c>
      <c r="Q14" s="37">
        <f t="shared" si="0"/>
        <v>125</v>
      </c>
      <c r="R14" s="51" t="s">
        <v>61</v>
      </c>
    </row>
    <row r="15" spans="1:18">
      <c r="A15" s="13" t="s">
        <v>22</v>
      </c>
      <c r="B15" s="52" t="s">
        <v>14</v>
      </c>
      <c r="C15" s="53">
        <v>0</v>
      </c>
      <c r="D15" s="54">
        <v>8</v>
      </c>
      <c r="E15" s="49">
        <f t="shared" si="1"/>
        <v>0</v>
      </c>
      <c r="F15" s="54"/>
      <c r="G15" s="55"/>
      <c r="H15" s="54">
        <v>1</v>
      </c>
      <c r="I15" s="55"/>
      <c r="J15" s="54"/>
      <c r="K15" s="56"/>
      <c r="L15" s="54"/>
      <c r="M15" s="55"/>
      <c r="N15" s="54"/>
      <c r="O15" s="19"/>
      <c r="P15" s="57">
        <f>SUM(D15+F15+H15+J15+L15+N15)</f>
        <v>9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/>
      <c r="O16" s="64"/>
      <c r="P16" s="57">
        <f>SUM(D16+F16+H16+J16+L16+N16)</f>
        <v>0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227</v>
      </c>
      <c r="E17" s="69">
        <f>SUM(E5:E16)</f>
        <v>1480</v>
      </c>
      <c r="F17" s="70">
        <f t="shared" ref="F17:O17" si="6">SUM(F5:F16)</f>
        <v>221</v>
      </c>
      <c r="G17" s="69">
        <f t="shared" si="6"/>
        <v>1575</v>
      </c>
      <c r="H17" s="70">
        <f t="shared" si="6"/>
        <v>246</v>
      </c>
      <c r="I17" s="69">
        <f t="shared" si="6"/>
        <v>2270</v>
      </c>
      <c r="J17" s="70">
        <f t="shared" si="6"/>
        <v>0</v>
      </c>
      <c r="K17" s="69">
        <f t="shared" si="6"/>
        <v>0</v>
      </c>
      <c r="L17" s="71">
        <f t="shared" si="6"/>
        <v>0</v>
      </c>
      <c r="M17" s="69">
        <f t="shared" si="6"/>
        <v>0</v>
      </c>
      <c r="N17" s="71">
        <f t="shared" si="6"/>
        <v>0</v>
      </c>
      <c r="O17" s="72">
        <f t="shared" si="6"/>
        <v>0</v>
      </c>
      <c r="P17" s="73">
        <f>SUM(P5:P16)</f>
        <v>694</v>
      </c>
      <c r="Q17" s="74">
        <f>SUM(Q5:Q16)</f>
        <v>5325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14</v>
      </c>
      <c r="E22" s="61">
        <v>140</v>
      </c>
      <c r="F22" s="92">
        <v>13</v>
      </c>
      <c r="G22" s="61">
        <v>130</v>
      </c>
      <c r="H22" s="93">
        <v>14</v>
      </c>
      <c r="I22" s="61">
        <v>140</v>
      </c>
      <c r="J22" s="93"/>
      <c r="K22" s="61"/>
      <c r="L22" s="92"/>
      <c r="M22" s="61"/>
      <c r="N22" s="92"/>
      <c r="O22" s="61"/>
      <c r="P22" s="94">
        <f t="shared" si="7"/>
        <v>41</v>
      </c>
      <c r="Q22" s="95">
        <f t="shared" si="7"/>
        <v>410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241</v>
      </c>
      <c r="E23" s="99">
        <f t="shared" si="8"/>
        <v>1620</v>
      </c>
      <c r="F23" s="98">
        <f t="shared" si="8"/>
        <v>234</v>
      </c>
      <c r="G23" s="99">
        <f t="shared" si="8"/>
        <v>1705</v>
      </c>
      <c r="H23" s="98">
        <f t="shared" si="8"/>
        <v>260</v>
      </c>
      <c r="I23" s="99">
        <f t="shared" si="8"/>
        <v>2410</v>
      </c>
      <c r="J23" s="98">
        <f t="shared" si="8"/>
        <v>0</v>
      </c>
      <c r="K23" s="99">
        <f t="shared" si="8"/>
        <v>0</v>
      </c>
      <c r="L23" s="100">
        <f t="shared" si="8"/>
        <v>0</v>
      </c>
      <c r="M23" s="99">
        <f t="shared" si="8"/>
        <v>0</v>
      </c>
      <c r="N23" s="100">
        <f t="shared" si="8"/>
        <v>0</v>
      </c>
      <c r="O23" s="99">
        <f t="shared" si="8"/>
        <v>0</v>
      </c>
      <c r="P23" s="101">
        <f t="shared" si="8"/>
        <v>735</v>
      </c>
      <c r="Q23" s="99">
        <f>SUM(Q17:Q22)</f>
        <v>5735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2"/>
      <c r="E26" s="112"/>
      <c r="F26" s="203"/>
      <c r="G26" s="114"/>
      <c r="H26" s="113"/>
      <c r="I26" s="114"/>
      <c r="J26" s="111"/>
      <c r="K26" s="112"/>
      <c r="L26" s="113"/>
      <c r="M26" s="114"/>
      <c r="N26" s="115"/>
      <c r="O26" s="116"/>
      <c r="P26" s="117">
        <f t="shared" ref="P26:Q33" si="9">SUM(D26+F26+H26+J26+L26+N26)</f>
        <v>0</v>
      </c>
      <c r="Q26" s="118">
        <f t="shared" si="9"/>
        <v>0</v>
      </c>
      <c r="R26" s="250">
        <f>SUM(P26:Q27)</f>
        <v>456</v>
      </c>
    </row>
    <row r="27" spans="1:18" ht="15" customHeight="1">
      <c r="A27" s="119" t="s">
        <v>36</v>
      </c>
      <c r="B27" s="85"/>
      <c r="C27" s="85"/>
      <c r="D27" s="120">
        <v>157</v>
      </c>
      <c r="E27" s="121"/>
      <c r="F27" s="120">
        <v>153</v>
      </c>
      <c r="G27" s="121"/>
      <c r="H27" s="120">
        <v>146</v>
      </c>
      <c r="I27" s="121"/>
      <c r="J27" s="122"/>
      <c r="K27" s="121"/>
      <c r="L27" s="122"/>
      <c r="M27" s="121"/>
      <c r="N27" s="122"/>
      <c r="O27" s="123"/>
      <c r="P27" s="124">
        <f t="shared" si="9"/>
        <v>456</v>
      </c>
      <c r="Q27" s="125">
        <f t="shared" si="9"/>
        <v>0</v>
      </c>
      <c r="R27" s="251"/>
    </row>
    <row r="28" spans="1:18">
      <c r="A28" s="119" t="s">
        <v>37</v>
      </c>
      <c r="B28" s="85"/>
      <c r="C28" s="85"/>
      <c r="D28" s="120"/>
      <c r="E28" s="121"/>
      <c r="F28" s="120">
        <v>4</v>
      </c>
      <c r="G28" s="121"/>
      <c r="H28" s="120"/>
      <c r="I28" s="121"/>
      <c r="J28" s="122"/>
      <c r="K28" s="121"/>
      <c r="L28" s="126"/>
      <c r="M28" s="127"/>
      <c r="N28" s="122"/>
      <c r="O28" s="123"/>
      <c r="P28" s="128">
        <f t="shared" si="9"/>
        <v>4</v>
      </c>
      <c r="Q28" s="125">
        <f t="shared" si="9"/>
        <v>0</v>
      </c>
      <c r="R28" s="252">
        <f>SUM(P28:Q29)</f>
        <v>39</v>
      </c>
    </row>
    <row r="29" spans="1:18" ht="15" customHeight="1">
      <c r="A29" s="119" t="s">
        <v>38</v>
      </c>
      <c r="B29" s="85"/>
      <c r="C29" s="85"/>
      <c r="D29" s="120"/>
      <c r="E29" s="121"/>
      <c r="F29" s="120">
        <v>6</v>
      </c>
      <c r="G29" s="121"/>
      <c r="H29" s="120">
        <v>29</v>
      </c>
      <c r="I29" s="121"/>
      <c r="J29" s="122"/>
      <c r="K29" s="121"/>
      <c r="L29" s="126"/>
      <c r="M29" s="127"/>
      <c r="N29" s="122"/>
      <c r="O29" s="123"/>
      <c r="P29" s="128">
        <f t="shared" si="9"/>
        <v>35</v>
      </c>
      <c r="Q29" s="125">
        <f t="shared" si="9"/>
        <v>0</v>
      </c>
      <c r="R29" s="253"/>
    </row>
    <row r="30" spans="1:18">
      <c r="A30" s="119" t="s">
        <v>39</v>
      </c>
      <c r="B30" s="85"/>
      <c r="C30" s="85"/>
      <c r="D30" s="120">
        <v>7</v>
      </c>
      <c r="E30" s="121"/>
      <c r="F30" s="120">
        <v>4</v>
      </c>
      <c r="G30" s="121"/>
      <c r="H30" s="120">
        <v>26</v>
      </c>
      <c r="I30" s="121"/>
      <c r="J30" s="122"/>
      <c r="K30" s="121"/>
      <c r="L30" s="126"/>
      <c r="M30" s="127"/>
      <c r="N30" s="122"/>
      <c r="O30" s="123"/>
      <c r="P30" s="128">
        <f t="shared" si="9"/>
        <v>37</v>
      </c>
      <c r="Q30" s="125">
        <f t="shared" si="9"/>
        <v>0</v>
      </c>
      <c r="R30" s="129">
        <f>SUM(P30:Q30)</f>
        <v>37</v>
      </c>
    </row>
    <row r="31" spans="1:18">
      <c r="A31" s="119" t="s">
        <v>40</v>
      </c>
      <c r="B31" s="85"/>
      <c r="C31" s="85"/>
      <c r="D31" s="120">
        <v>44</v>
      </c>
      <c r="E31" s="121">
        <v>8</v>
      </c>
      <c r="F31" s="120">
        <v>41</v>
      </c>
      <c r="G31" s="121"/>
      <c r="H31" s="120">
        <v>39</v>
      </c>
      <c r="I31" s="121">
        <v>1</v>
      </c>
      <c r="J31" s="122"/>
      <c r="K31" s="121"/>
      <c r="L31" s="126"/>
      <c r="M31" s="127"/>
      <c r="N31" s="122"/>
      <c r="O31" s="123"/>
      <c r="P31" s="128">
        <f t="shared" si="9"/>
        <v>124</v>
      </c>
      <c r="Q31" s="125">
        <f t="shared" si="9"/>
        <v>9</v>
      </c>
      <c r="R31" s="129">
        <f>SUM(P31:Q31)</f>
        <v>133</v>
      </c>
    </row>
    <row r="32" spans="1:18">
      <c r="A32" s="119" t="s">
        <v>41</v>
      </c>
      <c r="B32" s="85"/>
      <c r="C32" s="85"/>
      <c r="D32" s="130">
        <v>11</v>
      </c>
      <c r="E32" s="131"/>
      <c r="F32" s="130">
        <v>13</v>
      </c>
      <c r="G32" s="131"/>
      <c r="H32" s="130">
        <v>5</v>
      </c>
      <c r="I32" s="131"/>
      <c r="J32" s="132"/>
      <c r="K32" s="131"/>
      <c r="L32" s="133"/>
      <c r="M32" s="134"/>
      <c r="N32" s="132"/>
      <c r="O32" s="135"/>
      <c r="P32" s="136">
        <f t="shared" si="9"/>
        <v>29</v>
      </c>
      <c r="Q32" s="137">
        <f t="shared" si="9"/>
        <v>0</v>
      </c>
      <c r="R32" s="138">
        <f>SUM(P32:Q32)</f>
        <v>29</v>
      </c>
    </row>
    <row r="33" spans="1:18" ht="15" thickBot="1">
      <c r="A33" s="139"/>
      <c r="B33" s="140"/>
      <c r="C33" s="140"/>
      <c r="D33" s="141">
        <f t="shared" ref="D33:N33" si="10">SUM(D26:D32)</f>
        <v>219</v>
      </c>
      <c r="E33" s="142">
        <f t="shared" si="10"/>
        <v>8</v>
      </c>
      <c r="F33" s="143">
        <f t="shared" si="10"/>
        <v>221</v>
      </c>
      <c r="G33" s="144">
        <f t="shared" si="10"/>
        <v>0</v>
      </c>
      <c r="H33" s="143">
        <f t="shared" si="10"/>
        <v>245</v>
      </c>
      <c r="I33" s="144">
        <f t="shared" si="10"/>
        <v>1</v>
      </c>
      <c r="J33" s="145">
        <f t="shared" si="10"/>
        <v>0</v>
      </c>
      <c r="K33" s="144">
        <f t="shared" si="10"/>
        <v>0</v>
      </c>
      <c r="L33" s="145">
        <f t="shared" si="10"/>
        <v>0</v>
      </c>
      <c r="M33" s="142">
        <f t="shared" si="10"/>
        <v>0</v>
      </c>
      <c r="N33" s="145">
        <f t="shared" si="10"/>
        <v>0</v>
      </c>
      <c r="O33" s="146">
        <f>SUM(O26:O32)</f>
        <v>0</v>
      </c>
      <c r="P33" s="147">
        <f>SUM(P26:P32)</f>
        <v>685</v>
      </c>
      <c r="Q33" s="148">
        <f t="shared" si="9"/>
        <v>9</v>
      </c>
      <c r="R33" s="149">
        <f>SUM(P33:Q33)</f>
        <v>694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>
        <v>2</v>
      </c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2</v>
      </c>
      <c r="Q35" s="228"/>
      <c r="R35" s="153">
        <f>SUM(O26:O32)</f>
        <v>0</v>
      </c>
    </row>
    <row r="36" spans="1:18">
      <c r="A36" s="110" t="s">
        <v>44</v>
      </c>
      <c r="B36" s="85"/>
      <c r="C36" s="85"/>
      <c r="D36" s="242">
        <v>12</v>
      </c>
      <c r="E36" s="242"/>
      <c r="F36" s="242">
        <v>12</v>
      </c>
      <c r="G36" s="242"/>
      <c r="H36" s="242">
        <v>10</v>
      </c>
      <c r="I36" s="242"/>
      <c r="J36" s="243"/>
      <c r="K36" s="244"/>
      <c r="L36" s="242"/>
      <c r="M36" s="242"/>
      <c r="N36" s="243"/>
      <c r="O36" s="239"/>
      <c r="P36" s="227">
        <f t="shared" si="11"/>
        <v>34</v>
      </c>
      <c r="Q36" s="228"/>
      <c r="R36" s="7"/>
    </row>
    <row r="37" spans="1:18">
      <c r="A37" s="110" t="s">
        <v>45</v>
      </c>
      <c r="B37" s="85"/>
      <c r="C37" s="85"/>
      <c r="D37" s="242">
        <v>5</v>
      </c>
      <c r="E37" s="242"/>
      <c r="F37" s="242"/>
      <c r="G37" s="242"/>
      <c r="H37" s="242"/>
      <c r="I37" s="242"/>
      <c r="J37" s="243"/>
      <c r="K37" s="244"/>
      <c r="L37" s="243"/>
      <c r="M37" s="243"/>
      <c r="N37" s="243"/>
      <c r="O37" s="239"/>
      <c r="P37" s="227">
        <f t="shared" si="11"/>
        <v>5</v>
      </c>
      <c r="Q37" s="228"/>
      <c r="R37" s="7"/>
    </row>
    <row r="38" spans="1:18">
      <c r="A38" s="154" t="s">
        <v>46</v>
      </c>
      <c r="B38" s="85"/>
      <c r="C38" s="85"/>
      <c r="D38" s="242">
        <v>3</v>
      </c>
      <c r="E38" s="242"/>
      <c r="F38" s="242"/>
      <c r="G38" s="242"/>
      <c r="H38" s="242"/>
      <c r="I38" s="242"/>
      <c r="J38" s="243"/>
      <c r="K38" s="243"/>
      <c r="L38" s="243"/>
      <c r="M38" s="243"/>
      <c r="N38" s="243"/>
      <c r="O38" s="239"/>
      <c r="P38" s="227">
        <f t="shared" si="11"/>
        <v>3</v>
      </c>
      <c r="Q38" s="228"/>
      <c r="R38" s="7"/>
    </row>
    <row r="39" spans="1:18" ht="15" customHeight="1">
      <c r="A39" s="154" t="s">
        <v>16</v>
      </c>
      <c r="B39" s="85"/>
      <c r="C39" s="85"/>
      <c r="D39" s="237">
        <v>169</v>
      </c>
      <c r="E39" s="238"/>
      <c r="F39" s="237">
        <v>164</v>
      </c>
      <c r="G39" s="238"/>
      <c r="H39" s="237">
        <v>156</v>
      </c>
      <c r="I39" s="238"/>
      <c r="J39" s="239"/>
      <c r="K39" s="240"/>
      <c r="L39" s="239"/>
      <c r="M39" s="240"/>
      <c r="N39" s="239"/>
      <c r="O39" s="241"/>
      <c r="P39" s="227">
        <f t="shared" si="11"/>
        <v>489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189</v>
      </c>
      <c r="E41" s="229"/>
      <c r="F41" s="229">
        <f>SUM(F34:G40)</f>
        <v>178</v>
      </c>
      <c r="G41" s="229"/>
      <c r="H41" s="229">
        <f>SUM(H34:I40)</f>
        <v>166</v>
      </c>
      <c r="I41" s="229"/>
      <c r="J41" s="229">
        <f>SUM(J34:K40)</f>
        <v>0</v>
      </c>
      <c r="K41" s="229"/>
      <c r="L41" s="229">
        <f>SUM(L34:M40)</f>
        <v>0</v>
      </c>
      <c r="M41" s="229"/>
      <c r="N41" s="229">
        <f>SUM(N34:O40)</f>
        <v>0</v>
      </c>
      <c r="O41" s="229"/>
      <c r="P41" s="230">
        <f t="shared" si="11"/>
        <v>533</v>
      </c>
      <c r="Q41" s="231"/>
      <c r="R41" s="155">
        <f>SUM(D41:O41)</f>
        <v>533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205</v>
      </c>
      <c r="E43" s="159"/>
      <c r="F43" s="159">
        <f t="shared" ref="F43:N43" si="12">SUM(F8+F9+F14+F15+F5+F7+F6+F16)</f>
        <v>201</v>
      </c>
      <c r="G43" s="159"/>
      <c r="H43" s="159">
        <f t="shared" si="12"/>
        <v>218</v>
      </c>
      <c r="I43" s="159"/>
      <c r="J43" s="159">
        <f t="shared" si="12"/>
        <v>0</v>
      </c>
      <c r="K43" s="159"/>
      <c r="L43" s="159">
        <f t="shared" si="12"/>
        <v>0</v>
      </c>
      <c r="M43" s="159"/>
      <c r="N43" s="159">
        <f t="shared" si="12"/>
        <v>0</v>
      </c>
      <c r="O43" s="159"/>
      <c r="P43" s="219">
        <f>SUM(D43+F43+H43+J43+L43+N43)</f>
        <v>624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208</v>
      </c>
      <c r="E44" s="159"/>
      <c r="F44" s="159">
        <f t="shared" ref="F44:N44" si="13">SUM(F10+F11+F5+F14+F15+F16+F7+F6)</f>
        <v>205</v>
      </c>
      <c r="G44" s="159"/>
      <c r="H44" s="159">
        <f t="shared" si="13"/>
        <v>226</v>
      </c>
      <c r="I44" s="159"/>
      <c r="J44" s="159">
        <f t="shared" si="13"/>
        <v>0</v>
      </c>
      <c r="K44" s="159"/>
      <c r="L44" s="159">
        <f t="shared" si="13"/>
        <v>0</v>
      </c>
      <c r="M44" s="159"/>
      <c r="N44" s="159">
        <f t="shared" si="13"/>
        <v>0</v>
      </c>
      <c r="O44" s="159"/>
      <c r="P44" s="219">
        <f>SUM(D44+F44+H44+J44+L44+N44)</f>
        <v>639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224</v>
      </c>
      <c r="E45" s="160"/>
      <c r="F45" s="160">
        <f t="shared" ref="F45:N45" si="14">SUM(F12+F13+F14+F15+F16+F5+F7+F6)</f>
        <v>217</v>
      </c>
      <c r="G45" s="160"/>
      <c r="H45" s="160">
        <f t="shared" si="14"/>
        <v>238</v>
      </c>
      <c r="I45" s="160"/>
      <c r="J45" s="160">
        <f t="shared" si="14"/>
        <v>0</v>
      </c>
      <c r="K45" s="160"/>
      <c r="L45" s="160">
        <f t="shared" si="14"/>
        <v>0</v>
      </c>
      <c r="M45" s="160"/>
      <c r="N45" s="160">
        <f t="shared" si="14"/>
        <v>0</v>
      </c>
      <c r="O45" s="160"/>
      <c r="P45" s="225">
        <f>SUM(D45+F45+H45+J45+L45+N45)</f>
        <v>679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637</v>
      </c>
      <c r="E46" s="165"/>
      <c r="F46" s="164">
        <f>SUM(F43:F45)</f>
        <v>623</v>
      </c>
      <c r="G46" s="166"/>
      <c r="H46" s="164">
        <f>SUM(H43:H45)</f>
        <v>682</v>
      </c>
      <c r="I46" s="165"/>
      <c r="J46" s="164">
        <f>SUM(J43:J45)</f>
        <v>0</v>
      </c>
      <c r="K46" s="165"/>
      <c r="L46" s="164">
        <f>SUM(L43:L45)</f>
        <v>0</v>
      </c>
      <c r="M46" s="165"/>
      <c r="N46" s="164">
        <f>SUM(N43:N45)</f>
        <v>0</v>
      </c>
      <c r="O46" s="165"/>
      <c r="P46" s="210">
        <f>SUM(P43:P45)</f>
        <v>1942</v>
      </c>
      <c r="Q46" s="211"/>
      <c r="R46" s="155">
        <f>SUM(D46:N46)</f>
        <v>1942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/>
      <c r="G48" s="173"/>
      <c r="H48" s="172"/>
      <c r="I48" s="173"/>
      <c r="J48" s="172"/>
      <c r="K48" s="173"/>
      <c r="L48" s="172"/>
      <c r="M48" s="174"/>
      <c r="N48" s="172"/>
      <c r="O48" s="175"/>
      <c r="P48" s="176">
        <f>SUM(D48+F48+H48+J48+L48+N48)</f>
        <v>0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397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397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0</v>
      </c>
      <c r="G51" s="190"/>
      <c r="H51" s="190">
        <f>SUM(H48:H50)</f>
        <v>397</v>
      </c>
      <c r="I51" s="190"/>
      <c r="J51" s="190">
        <f>SUM(J48:J50)</f>
        <v>0</v>
      </c>
      <c r="K51" s="190"/>
      <c r="L51" s="190">
        <f>SUM(L48:L50)</f>
        <v>0</v>
      </c>
      <c r="M51" s="190"/>
      <c r="N51" s="190">
        <f>SUM(N48:N50)</f>
        <v>0</v>
      </c>
      <c r="O51" s="191"/>
      <c r="P51" s="192">
        <f>SUM(P48:P50)</f>
        <v>397</v>
      </c>
      <c r="Q51" s="193"/>
      <c r="R51" s="194">
        <f>SUM(D51:O51)</f>
        <v>397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2"/>
  <sheetViews>
    <sheetView topLeftCell="A22" workbookViewId="0">
      <selection activeCell="F33" sqref="F33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43493</v>
      </c>
      <c r="E2" s="271"/>
      <c r="F2" s="272">
        <v>43495</v>
      </c>
      <c r="G2" s="272"/>
      <c r="H2" s="272">
        <v>43496</v>
      </c>
      <c r="I2" s="272"/>
      <c r="J2" s="272">
        <v>43497</v>
      </c>
      <c r="K2" s="272"/>
      <c r="L2" s="272">
        <v>43498</v>
      </c>
      <c r="M2" s="272"/>
      <c r="N2" s="272">
        <v>43499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10" t="s">
        <v>10</v>
      </c>
      <c r="F4" s="11" t="s">
        <v>11</v>
      </c>
      <c r="G4" s="10" t="s">
        <v>10</v>
      </c>
      <c r="H4" s="11" t="s">
        <v>9</v>
      </c>
      <c r="I4" s="10" t="s">
        <v>10</v>
      </c>
      <c r="J4" s="11" t="s">
        <v>9</v>
      </c>
      <c r="K4" s="10" t="s">
        <v>10</v>
      </c>
      <c r="L4" s="11" t="s">
        <v>9</v>
      </c>
      <c r="M4" s="10" t="s">
        <v>10</v>
      </c>
      <c r="N4" s="11" t="s">
        <v>9</v>
      </c>
      <c r="O4" s="10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/>
      <c r="E5" s="17">
        <f>SUM(C5*D5)</f>
        <v>0</v>
      </c>
      <c r="F5" s="16"/>
      <c r="G5" s="17">
        <f>SUM(C5*F5)</f>
        <v>0</v>
      </c>
      <c r="H5" s="16"/>
      <c r="I5" s="17">
        <f>SUM(C5*H5)</f>
        <v>0</v>
      </c>
      <c r="J5" s="16">
        <v>21</v>
      </c>
      <c r="K5" s="18">
        <f>SUM(C5*J5)</f>
        <v>1050</v>
      </c>
      <c r="L5" s="16">
        <v>50</v>
      </c>
      <c r="M5" s="17">
        <f>SUM(C5*L5)</f>
        <v>2500</v>
      </c>
      <c r="N5" s="16"/>
      <c r="O5" s="19"/>
      <c r="P5" s="20">
        <f t="shared" ref="P5:Q14" si="0">SUM(D5+F5+H5+J5+L5+N5)</f>
        <v>71</v>
      </c>
      <c r="Q5" s="21">
        <f t="shared" si="0"/>
        <v>3550</v>
      </c>
      <c r="R5" s="7"/>
    </row>
    <row r="6" spans="1:18">
      <c r="A6" s="13" t="s">
        <v>15</v>
      </c>
      <c r="B6" s="14" t="s">
        <v>14</v>
      </c>
      <c r="C6" s="15">
        <v>25</v>
      </c>
      <c r="D6" s="22"/>
      <c r="E6" s="17">
        <f t="shared" ref="E6:E15" si="1">SUM(C6*D6)</f>
        <v>0</v>
      </c>
      <c r="F6" s="22"/>
      <c r="G6" s="17">
        <f t="shared" ref="G6:G13" si="2">SUM(C6*F6)</f>
        <v>0</v>
      </c>
      <c r="H6" s="22"/>
      <c r="I6" s="17">
        <f t="shared" ref="I6:I13" si="3">SUM(C6*H6)</f>
        <v>0</v>
      </c>
      <c r="J6" s="22">
        <v>134</v>
      </c>
      <c r="K6" s="18">
        <f t="shared" ref="K6:K13" si="4">SUM(C6*J6)</f>
        <v>3350</v>
      </c>
      <c r="L6" s="22">
        <v>68</v>
      </c>
      <c r="M6" s="17">
        <f t="shared" ref="M6:M13" si="5">SUM(C6*L6)</f>
        <v>1700</v>
      </c>
      <c r="N6" s="22"/>
      <c r="O6" s="23"/>
      <c r="P6" s="24">
        <f t="shared" si="0"/>
        <v>202</v>
      </c>
      <c r="Q6" s="21">
        <f t="shared" si="0"/>
        <v>5050</v>
      </c>
      <c r="R6" s="7"/>
    </row>
    <row r="7" spans="1:18" s="35" customFormat="1" ht="15">
      <c r="A7" s="25" t="s">
        <v>16</v>
      </c>
      <c r="B7" s="26"/>
      <c r="C7" s="27"/>
      <c r="D7" s="28"/>
      <c r="E7" s="29">
        <f t="shared" si="1"/>
        <v>0</v>
      </c>
      <c r="F7" s="28"/>
      <c r="G7" s="29">
        <f t="shared" si="2"/>
        <v>0</v>
      </c>
      <c r="H7" s="28"/>
      <c r="I7" s="29">
        <f t="shared" si="3"/>
        <v>0</v>
      </c>
      <c r="J7" s="28">
        <v>106</v>
      </c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106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0</v>
      </c>
      <c r="Q8" s="37">
        <f t="shared" si="0"/>
        <v>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0</v>
      </c>
      <c r="Q9" s="37">
        <f>SUM(E9+G9+I9+K9+M9+O9)</f>
        <v>0</v>
      </c>
      <c r="R9" s="7"/>
    </row>
    <row r="10" spans="1:18">
      <c r="A10" s="38" t="s">
        <v>18</v>
      </c>
      <c r="B10" s="39" t="s">
        <v>14</v>
      </c>
      <c r="C10" s="40">
        <v>20</v>
      </c>
      <c r="D10" s="41"/>
      <c r="E10" s="42">
        <f t="shared" si="1"/>
        <v>0</v>
      </c>
      <c r="F10" s="41"/>
      <c r="G10" s="42">
        <f t="shared" si="2"/>
        <v>0</v>
      </c>
      <c r="H10" s="41"/>
      <c r="I10" s="42">
        <f t="shared" si="3"/>
        <v>0</v>
      </c>
      <c r="J10" s="41">
        <v>6</v>
      </c>
      <c r="K10" s="43">
        <f t="shared" si="4"/>
        <v>120</v>
      </c>
      <c r="L10" s="41">
        <v>1</v>
      </c>
      <c r="M10" s="42">
        <f t="shared" si="5"/>
        <v>20</v>
      </c>
      <c r="N10" s="41"/>
      <c r="O10" s="44"/>
      <c r="P10" s="45">
        <f t="shared" si="0"/>
        <v>7</v>
      </c>
      <c r="Q10" s="46">
        <f t="shared" si="0"/>
        <v>140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/>
      <c r="E11" s="42">
        <f t="shared" si="1"/>
        <v>0</v>
      </c>
      <c r="F11" s="41"/>
      <c r="G11" s="42">
        <f t="shared" si="2"/>
        <v>0</v>
      </c>
      <c r="H11" s="41"/>
      <c r="I11" s="42">
        <f t="shared" si="3"/>
        <v>0</v>
      </c>
      <c r="J11" s="41"/>
      <c r="K11" s="43">
        <f t="shared" si="4"/>
        <v>0</v>
      </c>
      <c r="L11" s="41"/>
      <c r="M11" s="42">
        <f t="shared" si="5"/>
        <v>0</v>
      </c>
      <c r="N11" s="41"/>
      <c r="O11" s="44"/>
      <c r="P11" s="45">
        <f t="shared" si="0"/>
        <v>0</v>
      </c>
      <c r="Q11" s="46">
        <f t="shared" si="0"/>
        <v>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/>
      <c r="E12" s="17">
        <f t="shared" si="1"/>
        <v>0</v>
      </c>
      <c r="F12" s="22"/>
      <c r="G12" s="17">
        <f t="shared" si="2"/>
        <v>0</v>
      </c>
      <c r="H12" s="22"/>
      <c r="I12" s="17">
        <f t="shared" si="3"/>
        <v>0</v>
      </c>
      <c r="J12" s="22">
        <v>26</v>
      </c>
      <c r="K12" s="18">
        <f t="shared" si="4"/>
        <v>520</v>
      </c>
      <c r="L12" s="22">
        <v>52</v>
      </c>
      <c r="M12" s="17">
        <f t="shared" si="5"/>
        <v>1040</v>
      </c>
      <c r="N12" s="22"/>
      <c r="O12" s="19"/>
      <c r="P12" s="36">
        <f t="shared" si="0"/>
        <v>78</v>
      </c>
      <c r="Q12" s="37">
        <f t="shared" si="0"/>
        <v>1560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/>
      <c r="E13" s="17">
        <f t="shared" si="1"/>
        <v>0</v>
      </c>
      <c r="F13" s="22"/>
      <c r="G13" s="17">
        <f t="shared" si="2"/>
        <v>0</v>
      </c>
      <c r="H13" s="22"/>
      <c r="I13" s="17">
        <f t="shared" si="3"/>
        <v>0</v>
      </c>
      <c r="J13" s="22">
        <v>19</v>
      </c>
      <c r="K13" s="18">
        <f t="shared" si="4"/>
        <v>190</v>
      </c>
      <c r="L13" s="22">
        <v>23</v>
      </c>
      <c r="M13" s="17">
        <f t="shared" si="5"/>
        <v>230</v>
      </c>
      <c r="N13" s="22"/>
      <c r="O13" s="19"/>
      <c r="P13" s="36">
        <f t="shared" si="0"/>
        <v>42</v>
      </c>
      <c r="Q13" s="37">
        <f t="shared" si="0"/>
        <v>420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/>
      <c r="E14" s="49">
        <f t="shared" si="1"/>
        <v>0</v>
      </c>
      <c r="F14" s="22"/>
      <c r="G14" s="49">
        <f>SUM(C14*F14)</f>
        <v>0</v>
      </c>
      <c r="H14" s="50"/>
      <c r="I14" s="49">
        <f>SUM(C14*H14)</f>
        <v>0</v>
      </c>
      <c r="J14" s="50">
        <v>10</v>
      </c>
      <c r="K14" s="49">
        <f>SUM(C14*J14)</f>
        <v>250</v>
      </c>
      <c r="L14" s="50">
        <v>30</v>
      </c>
      <c r="M14" s="49">
        <f>SUM(C14*L14)</f>
        <v>750</v>
      </c>
      <c r="N14" s="49"/>
      <c r="O14" s="49">
        <f>SUM(C14*N14)</f>
        <v>0</v>
      </c>
      <c r="P14" s="36">
        <f t="shared" si="0"/>
        <v>40</v>
      </c>
      <c r="Q14" s="37">
        <f t="shared" si="0"/>
        <v>1000</v>
      </c>
      <c r="R14" s="51" t="s">
        <v>62</v>
      </c>
    </row>
    <row r="15" spans="1:18">
      <c r="A15" s="13" t="s">
        <v>22</v>
      </c>
      <c r="B15" s="52" t="s">
        <v>14</v>
      </c>
      <c r="C15" s="53">
        <v>0</v>
      </c>
      <c r="D15" s="54"/>
      <c r="E15" s="49">
        <f t="shared" si="1"/>
        <v>0</v>
      </c>
      <c r="F15" s="54"/>
      <c r="G15" s="55"/>
      <c r="H15" s="54"/>
      <c r="I15" s="55"/>
      <c r="J15" s="54">
        <v>11</v>
      </c>
      <c r="K15" s="56"/>
      <c r="L15" s="54">
        <v>2</v>
      </c>
      <c r="M15" s="55"/>
      <c r="N15" s="54"/>
      <c r="O15" s="19"/>
      <c r="P15" s="57">
        <f>SUM(D15+F15+H15+J15+L15+N15)</f>
        <v>13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500</v>
      </c>
      <c r="O16" s="64"/>
      <c r="P16" s="57">
        <f>SUM(D16+F16+H16+J16+L16+N16)</f>
        <v>500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0</v>
      </c>
      <c r="E17" s="69">
        <f>SUM(E5:E16)</f>
        <v>0</v>
      </c>
      <c r="F17" s="70">
        <f t="shared" ref="F17:O17" si="6">SUM(F5:F16)</f>
        <v>0</v>
      </c>
      <c r="G17" s="69">
        <f t="shared" si="6"/>
        <v>0</v>
      </c>
      <c r="H17" s="70">
        <f t="shared" si="6"/>
        <v>0</v>
      </c>
      <c r="I17" s="69">
        <f t="shared" si="6"/>
        <v>0</v>
      </c>
      <c r="J17" s="70">
        <f t="shared" si="6"/>
        <v>333</v>
      </c>
      <c r="K17" s="69">
        <f t="shared" si="6"/>
        <v>5480</v>
      </c>
      <c r="L17" s="71">
        <f t="shared" si="6"/>
        <v>226</v>
      </c>
      <c r="M17" s="69">
        <f t="shared" si="6"/>
        <v>6240</v>
      </c>
      <c r="N17" s="71">
        <f t="shared" si="6"/>
        <v>500</v>
      </c>
      <c r="O17" s="72">
        <f t="shared" si="6"/>
        <v>0</v>
      </c>
      <c r="P17" s="73">
        <f>SUM(P5:P16)</f>
        <v>1059</v>
      </c>
      <c r="Q17" s="74">
        <f>SUM(Q5:Q16)</f>
        <v>11720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/>
      <c r="E22" s="61"/>
      <c r="F22" s="92"/>
      <c r="G22" s="61"/>
      <c r="H22" s="93"/>
      <c r="I22" s="61"/>
      <c r="J22" s="93">
        <v>12</v>
      </c>
      <c r="K22" s="61">
        <v>120</v>
      </c>
      <c r="L22" s="92">
        <v>33</v>
      </c>
      <c r="M22" s="61">
        <v>330</v>
      </c>
      <c r="N22" s="92">
        <v>121</v>
      </c>
      <c r="O22" s="61">
        <v>1210</v>
      </c>
      <c r="P22" s="94">
        <f t="shared" si="7"/>
        <v>166</v>
      </c>
      <c r="Q22" s="95">
        <f t="shared" si="7"/>
        <v>1660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0</v>
      </c>
      <c r="E23" s="99">
        <f t="shared" si="8"/>
        <v>0</v>
      </c>
      <c r="F23" s="98">
        <f t="shared" si="8"/>
        <v>0</v>
      </c>
      <c r="G23" s="99">
        <f t="shared" si="8"/>
        <v>0</v>
      </c>
      <c r="H23" s="98">
        <f t="shared" si="8"/>
        <v>0</v>
      </c>
      <c r="I23" s="99">
        <f t="shared" si="8"/>
        <v>0</v>
      </c>
      <c r="J23" s="98">
        <f t="shared" si="8"/>
        <v>345</v>
      </c>
      <c r="K23" s="99">
        <f t="shared" si="8"/>
        <v>5600</v>
      </c>
      <c r="L23" s="100">
        <f t="shared" si="8"/>
        <v>259</v>
      </c>
      <c r="M23" s="99">
        <f t="shared" si="8"/>
        <v>6570</v>
      </c>
      <c r="N23" s="100">
        <f t="shared" si="8"/>
        <v>621</v>
      </c>
      <c r="O23" s="99">
        <f t="shared" si="8"/>
        <v>1210</v>
      </c>
      <c r="P23" s="101">
        <f t="shared" si="8"/>
        <v>1225</v>
      </c>
      <c r="Q23" s="99">
        <f>SUM(Q17:Q22)</f>
        <v>13380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111"/>
      <c r="E26" s="112"/>
      <c r="F26" s="113"/>
      <c r="G26" s="114"/>
      <c r="H26" s="113"/>
      <c r="I26" s="114"/>
      <c r="J26" s="111">
        <v>74</v>
      </c>
      <c r="K26" s="112"/>
      <c r="L26" s="113">
        <v>1</v>
      </c>
      <c r="M26" s="114"/>
      <c r="N26" s="115"/>
      <c r="O26" s="116">
        <v>18</v>
      </c>
      <c r="P26" s="117">
        <f t="shared" ref="P26:Q33" si="9">SUM(D26+F26+H26+J26+L26+N26)</f>
        <v>75</v>
      </c>
      <c r="Q26" s="118">
        <f t="shared" si="9"/>
        <v>18</v>
      </c>
      <c r="R26" s="250">
        <f>SUM(P26:Q27)</f>
        <v>243</v>
      </c>
    </row>
    <row r="27" spans="1:18" ht="15" customHeight="1">
      <c r="A27" s="119" t="s">
        <v>36</v>
      </c>
      <c r="B27" s="85"/>
      <c r="C27" s="85"/>
      <c r="D27" s="120"/>
      <c r="E27" s="121"/>
      <c r="F27" s="120"/>
      <c r="G27" s="121"/>
      <c r="H27" s="120"/>
      <c r="I27" s="121"/>
      <c r="J27" s="122">
        <v>94</v>
      </c>
      <c r="K27" s="121"/>
      <c r="L27" s="122">
        <v>15</v>
      </c>
      <c r="M27" s="121"/>
      <c r="N27" s="122"/>
      <c r="O27" s="123">
        <v>41</v>
      </c>
      <c r="P27" s="124">
        <f t="shared" si="9"/>
        <v>109</v>
      </c>
      <c r="Q27" s="125">
        <f t="shared" si="9"/>
        <v>41</v>
      </c>
      <c r="R27" s="251"/>
    </row>
    <row r="28" spans="1:18">
      <c r="A28" s="119" t="s">
        <v>37</v>
      </c>
      <c r="B28" s="85"/>
      <c r="C28" s="85"/>
      <c r="D28" s="120"/>
      <c r="E28" s="121"/>
      <c r="F28" s="120"/>
      <c r="G28" s="121"/>
      <c r="H28" s="120"/>
      <c r="I28" s="121"/>
      <c r="J28" s="122">
        <v>7</v>
      </c>
      <c r="K28" s="121"/>
      <c r="L28" s="126">
        <v>1</v>
      </c>
      <c r="M28" s="127"/>
      <c r="N28" s="122"/>
      <c r="O28" s="123">
        <v>24</v>
      </c>
      <c r="P28" s="128">
        <f t="shared" si="9"/>
        <v>8</v>
      </c>
      <c r="Q28" s="125">
        <f t="shared" si="9"/>
        <v>24</v>
      </c>
      <c r="R28" s="252">
        <f>SUM(P28:Q29)</f>
        <v>82</v>
      </c>
    </row>
    <row r="29" spans="1:18" ht="15" customHeight="1">
      <c r="A29" s="119" t="s">
        <v>38</v>
      </c>
      <c r="B29" s="85"/>
      <c r="C29" s="85"/>
      <c r="D29" s="120"/>
      <c r="E29" s="121"/>
      <c r="F29" s="120"/>
      <c r="G29" s="121"/>
      <c r="H29" s="120"/>
      <c r="I29" s="121"/>
      <c r="J29" s="122">
        <v>27</v>
      </c>
      <c r="K29" s="121"/>
      <c r="L29" s="126">
        <v>3</v>
      </c>
      <c r="M29" s="127"/>
      <c r="N29" s="122"/>
      <c r="O29" s="123">
        <v>20</v>
      </c>
      <c r="P29" s="128">
        <f t="shared" si="9"/>
        <v>30</v>
      </c>
      <c r="Q29" s="125">
        <f t="shared" si="9"/>
        <v>20</v>
      </c>
      <c r="R29" s="253"/>
    </row>
    <row r="30" spans="1:18">
      <c r="A30" s="119" t="s">
        <v>39</v>
      </c>
      <c r="B30" s="85"/>
      <c r="C30" s="85"/>
      <c r="D30" s="120"/>
      <c r="E30" s="121"/>
      <c r="F30" s="120"/>
      <c r="G30" s="121"/>
      <c r="H30" s="120"/>
      <c r="I30" s="121"/>
      <c r="J30" s="122">
        <v>20</v>
      </c>
      <c r="K30" s="121"/>
      <c r="L30" s="126">
        <v>57</v>
      </c>
      <c r="M30" s="127"/>
      <c r="N30" s="122"/>
      <c r="O30" s="123">
        <v>78</v>
      </c>
      <c r="P30" s="128">
        <f t="shared" si="9"/>
        <v>77</v>
      </c>
      <c r="Q30" s="125">
        <f t="shared" si="9"/>
        <v>78</v>
      </c>
      <c r="R30" s="129">
        <f>SUM(P30:Q30)</f>
        <v>155</v>
      </c>
    </row>
    <row r="31" spans="1:18">
      <c r="A31" s="119" t="s">
        <v>40</v>
      </c>
      <c r="B31" s="85"/>
      <c r="C31" s="85"/>
      <c r="D31" s="120"/>
      <c r="E31" s="121"/>
      <c r="F31" s="120"/>
      <c r="G31" s="121"/>
      <c r="H31" s="120"/>
      <c r="I31" s="121"/>
      <c r="J31" s="122">
        <v>84</v>
      </c>
      <c r="K31" s="121">
        <v>11</v>
      </c>
      <c r="L31" s="126">
        <v>106</v>
      </c>
      <c r="M31" s="127">
        <v>2</v>
      </c>
      <c r="N31" s="122"/>
      <c r="O31" s="123">
        <v>269</v>
      </c>
      <c r="P31" s="128">
        <f t="shared" si="9"/>
        <v>190</v>
      </c>
      <c r="Q31" s="125">
        <f t="shared" si="9"/>
        <v>282</v>
      </c>
      <c r="R31" s="129">
        <f>SUM(P31:Q31)</f>
        <v>472</v>
      </c>
    </row>
    <row r="32" spans="1:18">
      <c r="A32" s="119" t="s">
        <v>41</v>
      </c>
      <c r="B32" s="85"/>
      <c r="C32" s="85"/>
      <c r="D32" s="130"/>
      <c r="E32" s="131"/>
      <c r="F32" s="130"/>
      <c r="G32" s="131"/>
      <c r="H32" s="130"/>
      <c r="I32" s="131"/>
      <c r="J32" s="132">
        <v>16</v>
      </c>
      <c r="K32" s="131"/>
      <c r="L32" s="133">
        <v>41</v>
      </c>
      <c r="M32" s="134"/>
      <c r="N32" s="132"/>
      <c r="O32" s="135">
        <v>50</v>
      </c>
      <c r="P32" s="136">
        <f t="shared" si="9"/>
        <v>57</v>
      </c>
      <c r="Q32" s="137">
        <f t="shared" si="9"/>
        <v>50</v>
      </c>
      <c r="R32" s="138">
        <f>SUM(P32:Q32)</f>
        <v>107</v>
      </c>
    </row>
    <row r="33" spans="1:18" ht="15" thickBot="1">
      <c r="A33" s="139"/>
      <c r="B33" s="140"/>
      <c r="C33" s="140"/>
      <c r="D33" s="141">
        <f t="shared" ref="D33:N33" si="10">SUM(D26:D32)</f>
        <v>0</v>
      </c>
      <c r="E33" s="142">
        <f t="shared" si="10"/>
        <v>0</v>
      </c>
      <c r="F33" s="143">
        <f t="shared" si="10"/>
        <v>0</v>
      </c>
      <c r="G33" s="144">
        <f t="shared" si="10"/>
        <v>0</v>
      </c>
      <c r="H33" s="143">
        <f t="shared" si="10"/>
        <v>0</v>
      </c>
      <c r="I33" s="144">
        <f t="shared" si="10"/>
        <v>0</v>
      </c>
      <c r="J33" s="145">
        <f t="shared" si="10"/>
        <v>322</v>
      </c>
      <c r="K33" s="144">
        <f t="shared" si="10"/>
        <v>11</v>
      </c>
      <c r="L33" s="145">
        <f t="shared" si="10"/>
        <v>224</v>
      </c>
      <c r="M33" s="142">
        <f t="shared" si="10"/>
        <v>2</v>
      </c>
      <c r="N33" s="145">
        <f t="shared" si="10"/>
        <v>0</v>
      </c>
      <c r="O33" s="146">
        <f>SUM(O26:O32)</f>
        <v>500</v>
      </c>
      <c r="P33" s="147">
        <f>SUM(P26:P32)</f>
        <v>546</v>
      </c>
      <c r="Q33" s="148">
        <f t="shared" si="9"/>
        <v>513</v>
      </c>
      <c r="R33" s="149">
        <f>SUM(P33:Q33)</f>
        <v>1059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/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0</v>
      </c>
      <c r="Q35" s="228"/>
      <c r="R35" s="153">
        <f>SUM(O26:O32)</f>
        <v>500</v>
      </c>
    </row>
    <row r="36" spans="1:18">
      <c r="A36" s="110" t="s">
        <v>44</v>
      </c>
      <c r="B36" s="85"/>
      <c r="C36" s="85"/>
      <c r="D36" s="242"/>
      <c r="E36" s="242"/>
      <c r="F36" s="242"/>
      <c r="G36" s="242"/>
      <c r="H36" s="242"/>
      <c r="I36" s="242"/>
      <c r="J36" s="243">
        <v>12</v>
      </c>
      <c r="K36" s="244"/>
      <c r="L36" s="242">
        <v>4</v>
      </c>
      <c r="M36" s="242"/>
      <c r="N36" s="243"/>
      <c r="O36" s="239"/>
      <c r="P36" s="227">
        <f t="shared" si="11"/>
        <v>16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/>
      <c r="G37" s="242"/>
      <c r="H37" s="242"/>
      <c r="I37" s="242"/>
      <c r="J37" s="243">
        <v>3</v>
      </c>
      <c r="K37" s="244"/>
      <c r="L37" s="243"/>
      <c r="M37" s="243"/>
      <c r="N37" s="243"/>
      <c r="O37" s="239"/>
      <c r="P37" s="227">
        <f t="shared" si="11"/>
        <v>3</v>
      </c>
      <c r="Q37" s="228"/>
      <c r="R37" s="7"/>
    </row>
    <row r="38" spans="1:18">
      <c r="A38" s="154" t="s">
        <v>46</v>
      </c>
      <c r="B38" s="85"/>
      <c r="C38" s="85"/>
      <c r="D38" s="242"/>
      <c r="E38" s="242"/>
      <c r="F38" s="242"/>
      <c r="G38" s="242"/>
      <c r="H38" s="242"/>
      <c r="I38" s="242"/>
      <c r="J38" s="243"/>
      <c r="K38" s="243"/>
      <c r="L38" s="243">
        <v>1</v>
      </c>
      <c r="M38" s="243"/>
      <c r="N38" s="243"/>
      <c r="O38" s="239"/>
      <c r="P38" s="227">
        <f t="shared" si="11"/>
        <v>1</v>
      </c>
      <c r="Q38" s="228"/>
      <c r="R38" s="7"/>
    </row>
    <row r="39" spans="1:18" ht="15" customHeight="1">
      <c r="A39" s="154" t="s">
        <v>16</v>
      </c>
      <c r="B39" s="85"/>
      <c r="C39" s="85"/>
      <c r="D39" s="237"/>
      <c r="E39" s="238"/>
      <c r="F39" s="237"/>
      <c r="G39" s="238"/>
      <c r="H39" s="237"/>
      <c r="I39" s="238"/>
      <c r="J39" s="239">
        <v>106</v>
      </c>
      <c r="K39" s="240"/>
      <c r="L39" s="239"/>
      <c r="M39" s="240"/>
      <c r="N39" s="239"/>
      <c r="O39" s="241"/>
      <c r="P39" s="227">
        <f t="shared" si="11"/>
        <v>106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0</v>
      </c>
      <c r="E41" s="229"/>
      <c r="F41" s="229">
        <f>SUM(F34:G40)</f>
        <v>0</v>
      </c>
      <c r="G41" s="229"/>
      <c r="H41" s="229">
        <f>SUM(H34:I40)</f>
        <v>0</v>
      </c>
      <c r="I41" s="229"/>
      <c r="J41" s="229">
        <f>SUM(J34:K40)</f>
        <v>121</v>
      </c>
      <c r="K41" s="229"/>
      <c r="L41" s="229">
        <f>SUM(L34:M40)</f>
        <v>5</v>
      </c>
      <c r="M41" s="229"/>
      <c r="N41" s="229">
        <f>SUM(N34:O40)</f>
        <v>0</v>
      </c>
      <c r="O41" s="229"/>
      <c r="P41" s="230">
        <f t="shared" si="11"/>
        <v>126</v>
      </c>
      <c r="Q41" s="231"/>
      <c r="R41" s="155">
        <f>SUM(D41:O41)</f>
        <v>126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0</v>
      </c>
      <c r="E43" s="159"/>
      <c r="F43" s="159">
        <f t="shared" ref="F43:N43" si="12">SUM(F8+F9+F14+F15+F5+F7+F6+F16)</f>
        <v>0</v>
      </c>
      <c r="G43" s="159"/>
      <c r="H43" s="159">
        <f t="shared" si="12"/>
        <v>0</v>
      </c>
      <c r="I43" s="159"/>
      <c r="J43" s="159">
        <f t="shared" si="12"/>
        <v>282</v>
      </c>
      <c r="K43" s="159"/>
      <c r="L43" s="159">
        <f t="shared" si="12"/>
        <v>150</v>
      </c>
      <c r="M43" s="159"/>
      <c r="N43" s="159">
        <f t="shared" si="12"/>
        <v>500</v>
      </c>
      <c r="O43" s="159"/>
      <c r="P43" s="219">
        <f>SUM(D43+F43+H43+J43+L43+N43)</f>
        <v>932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0</v>
      </c>
      <c r="E44" s="159"/>
      <c r="F44" s="159">
        <f t="shared" ref="F44:N44" si="13">SUM(F10+F11+F5+F14+F15+F16+F7+F6)</f>
        <v>0</v>
      </c>
      <c r="G44" s="159"/>
      <c r="H44" s="159">
        <f t="shared" si="13"/>
        <v>0</v>
      </c>
      <c r="I44" s="159"/>
      <c r="J44" s="159">
        <f t="shared" si="13"/>
        <v>288</v>
      </c>
      <c r="K44" s="159"/>
      <c r="L44" s="159">
        <f t="shared" si="13"/>
        <v>151</v>
      </c>
      <c r="M44" s="159"/>
      <c r="N44" s="159">
        <f t="shared" si="13"/>
        <v>500</v>
      </c>
      <c r="O44" s="159"/>
      <c r="P44" s="219">
        <f>SUM(D44+F44+H44+J44+L44+N44)</f>
        <v>939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0</v>
      </c>
      <c r="E45" s="160"/>
      <c r="F45" s="160">
        <f t="shared" ref="F45:N45" si="14">SUM(F12+F13+F14+F15+F16+F5+F7+F6)</f>
        <v>0</v>
      </c>
      <c r="G45" s="160"/>
      <c r="H45" s="160">
        <f t="shared" si="14"/>
        <v>0</v>
      </c>
      <c r="I45" s="160"/>
      <c r="J45" s="160">
        <f t="shared" si="14"/>
        <v>327</v>
      </c>
      <c r="K45" s="160"/>
      <c r="L45" s="160">
        <f t="shared" si="14"/>
        <v>225</v>
      </c>
      <c r="M45" s="160"/>
      <c r="N45" s="160">
        <f t="shared" si="14"/>
        <v>500</v>
      </c>
      <c r="O45" s="160"/>
      <c r="P45" s="225">
        <f>SUM(D45+F45+H45+J45+L45+N45)</f>
        <v>1052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0</v>
      </c>
      <c r="E46" s="165"/>
      <c r="F46" s="164">
        <f>SUM(F43:F45)</f>
        <v>0</v>
      </c>
      <c r="G46" s="166"/>
      <c r="H46" s="164">
        <f>SUM(H43:H45)</f>
        <v>0</v>
      </c>
      <c r="I46" s="165"/>
      <c r="J46" s="164">
        <f>SUM(J43:J45)</f>
        <v>897</v>
      </c>
      <c r="K46" s="165"/>
      <c r="L46" s="164">
        <f>SUM(L43:L45)</f>
        <v>526</v>
      </c>
      <c r="M46" s="165"/>
      <c r="N46" s="164">
        <f>SUM(N43:N45)</f>
        <v>1500</v>
      </c>
      <c r="O46" s="165"/>
      <c r="P46" s="210">
        <f>SUM(P43:P45)</f>
        <v>2923</v>
      </c>
      <c r="Q46" s="211"/>
      <c r="R46" s="155">
        <f>SUM(D46:N46)</f>
        <v>2923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/>
      <c r="G48" s="173"/>
      <c r="H48" s="172"/>
      <c r="I48" s="173"/>
      <c r="J48" s="172"/>
      <c r="K48" s="173"/>
      <c r="L48" s="172">
        <v>15</v>
      </c>
      <c r="M48" s="174"/>
      <c r="N48" s="172"/>
      <c r="O48" s="175"/>
      <c r="P48" s="176">
        <f>SUM(D48+F48+H48+J48+L48+N48)</f>
        <v>15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/>
      <c r="I50" s="182"/>
      <c r="J50" s="181"/>
      <c r="K50" s="182"/>
      <c r="L50" s="181"/>
      <c r="M50" s="183"/>
      <c r="N50" s="181"/>
      <c r="O50" s="184"/>
      <c r="P50" s="185">
        <f>SUM(D50+F50+H50+J50+L50+N50)</f>
        <v>0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0</v>
      </c>
      <c r="G51" s="190"/>
      <c r="H51" s="190">
        <f>SUM(H48:H50)</f>
        <v>0</v>
      </c>
      <c r="I51" s="190"/>
      <c r="J51" s="190">
        <f>SUM(J48:J50)</f>
        <v>0</v>
      </c>
      <c r="K51" s="190"/>
      <c r="L51" s="190">
        <f>SUM(L48:L50)</f>
        <v>15</v>
      </c>
      <c r="M51" s="190"/>
      <c r="N51" s="190">
        <f>SUM(N48:N50)</f>
        <v>0</v>
      </c>
      <c r="O51" s="191"/>
      <c r="P51" s="192">
        <f>SUM(P48:P50)</f>
        <v>15</v>
      </c>
      <c r="Q51" s="193"/>
      <c r="R51" s="194">
        <f>SUM(D51:O51)</f>
        <v>15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2"/>
  <sheetViews>
    <sheetView topLeftCell="A28" workbookViewId="0">
      <selection activeCell="J39" sqref="J39:K39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43500</v>
      </c>
      <c r="E2" s="271"/>
      <c r="F2" s="272">
        <v>43502</v>
      </c>
      <c r="G2" s="272"/>
      <c r="H2" s="272">
        <v>43503</v>
      </c>
      <c r="I2" s="272"/>
      <c r="J2" s="272">
        <v>43504</v>
      </c>
      <c r="K2" s="272"/>
      <c r="L2" s="272">
        <v>43505</v>
      </c>
      <c r="M2" s="272"/>
      <c r="N2" s="272">
        <v>43506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204" t="s">
        <v>10</v>
      </c>
      <c r="F4" s="11" t="s">
        <v>11</v>
      </c>
      <c r="G4" s="204" t="s">
        <v>10</v>
      </c>
      <c r="H4" s="11" t="s">
        <v>9</v>
      </c>
      <c r="I4" s="204" t="s">
        <v>10</v>
      </c>
      <c r="J4" s="11" t="s">
        <v>9</v>
      </c>
      <c r="K4" s="204" t="s">
        <v>10</v>
      </c>
      <c r="L4" s="11" t="s">
        <v>9</v>
      </c>
      <c r="M4" s="204" t="s">
        <v>10</v>
      </c>
      <c r="N4" s="11" t="s">
        <v>9</v>
      </c>
      <c r="O4" s="204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47</v>
      </c>
      <c r="E5" s="17">
        <f>SUM(C5*D5)</f>
        <v>2350</v>
      </c>
      <c r="F5" s="16">
        <v>29</v>
      </c>
      <c r="G5" s="17">
        <f>SUM(C5*F5)</f>
        <v>1450</v>
      </c>
      <c r="H5" s="16">
        <v>16</v>
      </c>
      <c r="I5" s="17">
        <f>SUM(C5*H5)</f>
        <v>800</v>
      </c>
      <c r="J5" s="16">
        <v>19</v>
      </c>
      <c r="K5" s="18">
        <f>SUM(C5*J5)</f>
        <v>950</v>
      </c>
      <c r="L5" s="16">
        <v>29</v>
      </c>
      <c r="M5" s="17">
        <f>SUM(C5*L5)</f>
        <v>1450</v>
      </c>
      <c r="N5" s="16"/>
      <c r="O5" s="19"/>
      <c r="P5" s="20">
        <f t="shared" ref="P5:Q14" si="0">SUM(D5+F5+H5+J5+L5+N5)</f>
        <v>140</v>
      </c>
      <c r="Q5" s="21">
        <f t="shared" si="0"/>
        <v>7000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89</v>
      </c>
      <c r="E6" s="17">
        <f t="shared" ref="E6:E15" si="1">SUM(C6*D6)</f>
        <v>2225</v>
      </c>
      <c r="F6" s="22">
        <v>15</v>
      </c>
      <c r="G6" s="17">
        <f t="shared" ref="G6:G13" si="2">SUM(C6*F6)</f>
        <v>375</v>
      </c>
      <c r="H6" s="22">
        <v>16</v>
      </c>
      <c r="I6" s="17">
        <f t="shared" ref="I6:I13" si="3">SUM(C6*H6)</f>
        <v>400</v>
      </c>
      <c r="J6" s="22">
        <v>72</v>
      </c>
      <c r="K6" s="18">
        <f t="shared" ref="K6:K13" si="4">SUM(C6*J6)</f>
        <v>1800</v>
      </c>
      <c r="L6" s="22">
        <v>21</v>
      </c>
      <c r="M6" s="17">
        <f t="shared" ref="M6:M13" si="5">SUM(C6*L6)</f>
        <v>525</v>
      </c>
      <c r="N6" s="22"/>
      <c r="O6" s="23"/>
      <c r="P6" s="24">
        <f t="shared" si="0"/>
        <v>213</v>
      </c>
      <c r="Q6" s="21">
        <f t="shared" si="0"/>
        <v>5325</v>
      </c>
      <c r="R6" s="7"/>
    </row>
    <row r="7" spans="1:18" s="35" customFormat="1" ht="15">
      <c r="A7" s="25" t="s">
        <v>16</v>
      </c>
      <c r="B7" s="26"/>
      <c r="C7" s="27"/>
      <c r="D7" s="28"/>
      <c r="E7" s="29">
        <f t="shared" si="1"/>
        <v>0</v>
      </c>
      <c r="F7" s="28">
        <v>68</v>
      </c>
      <c r="G7" s="29">
        <f t="shared" si="2"/>
        <v>0</v>
      </c>
      <c r="H7" s="28">
        <v>63</v>
      </c>
      <c r="I7" s="29">
        <f t="shared" si="3"/>
        <v>0</v>
      </c>
      <c r="J7" s="28"/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131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0</v>
      </c>
      <c r="Q8" s="37">
        <f t="shared" si="0"/>
        <v>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/>
      <c r="G9" s="17">
        <f t="shared" si="2"/>
        <v>0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0</v>
      </c>
      <c r="Q9" s="37">
        <f>SUM(E9+G9+I9+K9+M9+O9)</f>
        <v>0</v>
      </c>
      <c r="R9" s="7"/>
    </row>
    <row r="10" spans="1:18">
      <c r="A10" s="38" t="s">
        <v>18</v>
      </c>
      <c r="B10" s="39" t="s">
        <v>14</v>
      </c>
      <c r="C10" s="40">
        <v>20</v>
      </c>
      <c r="D10" s="41">
        <v>3</v>
      </c>
      <c r="E10" s="42">
        <f t="shared" si="1"/>
        <v>60</v>
      </c>
      <c r="F10" s="41">
        <v>2</v>
      </c>
      <c r="G10" s="42">
        <f t="shared" si="2"/>
        <v>40</v>
      </c>
      <c r="H10" s="41"/>
      <c r="I10" s="42">
        <f t="shared" si="3"/>
        <v>0</v>
      </c>
      <c r="J10" s="41">
        <v>2</v>
      </c>
      <c r="K10" s="43">
        <f t="shared" si="4"/>
        <v>40</v>
      </c>
      <c r="L10" s="41">
        <v>5</v>
      </c>
      <c r="M10" s="42">
        <f t="shared" si="5"/>
        <v>100</v>
      </c>
      <c r="N10" s="41"/>
      <c r="O10" s="44"/>
      <c r="P10" s="45">
        <f t="shared" si="0"/>
        <v>12</v>
      </c>
      <c r="Q10" s="46">
        <f t="shared" si="0"/>
        <v>240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>
        <v>5</v>
      </c>
      <c r="E11" s="42">
        <f t="shared" si="1"/>
        <v>50</v>
      </c>
      <c r="F11" s="41">
        <v>1</v>
      </c>
      <c r="G11" s="42">
        <f t="shared" si="2"/>
        <v>10</v>
      </c>
      <c r="H11" s="41"/>
      <c r="I11" s="42">
        <f t="shared" si="3"/>
        <v>0</v>
      </c>
      <c r="J11" s="41">
        <v>16</v>
      </c>
      <c r="K11" s="43">
        <f t="shared" si="4"/>
        <v>160</v>
      </c>
      <c r="L11" s="41">
        <v>2</v>
      </c>
      <c r="M11" s="42">
        <f t="shared" si="5"/>
        <v>20</v>
      </c>
      <c r="N11" s="41"/>
      <c r="O11" s="44"/>
      <c r="P11" s="45">
        <f t="shared" si="0"/>
        <v>24</v>
      </c>
      <c r="Q11" s="46">
        <f t="shared" si="0"/>
        <v>240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47</v>
      </c>
      <c r="E12" s="17">
        <f t="shared" si="1"/>
        <v>940</v>
      </c>
      <c r="F12" s="22">
        <v>31</v>
      </c>
      <c r="G12" s="17">
        <f t="shared" si="2"/>
        <v>620</v>
      </c>
      <c r="H12" s="22">
        <v>10</v>
      </c>
      <c r="I12" s="17">
        <f t="shared" si="3"/>
        <v>200</v>
      </c>
      <c r="J12" s="22">
        <v>22</v>
      </c>
      <c r="K12" s="18">
        <f t="shared" si="4"/>
        <v>440</v>
      </c>
      <c r="L12" s="22">
        <v>21</v>
      </c>
      <c r="M12" s="17">
        <f t="shared" si="5"/>
        <v>420</v>
      </c>
      <c r="N12" s="22"/>
      <c r="O12" s="19"/>
      <c r="P12" s="36">
        <f t="shared" si="0"/>
        <v>131</v>
      </c>
      <c r="Q12" s="37">
        <f t="shared" si="0"/>
        <v>2620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52</v>
      </c>
      <c r="E13" s="17">
        <f t="shared" si="1"/>
        <v>520</v>
      </c>
      <c r="F13" s="22">
        <v>2</v>
      </c>
      <c r="G13" s="17">
        <f t="shared" si="2"/>
        <v>20</v>
      </c>
      <c r="H13" s="22">
        <v>4</v>
      </c>
      <c r="I13" s="17">
        <f t="shared" si="3"/>
        <v>40</v>
      </c>
      <c r="J13" s="22">
        <v>4</v>
      </c>
      <c r="K13" s="18">
        <f t="shared" si="4"/>
        <v>40</v>
      </c>
      <c r="L13" s="22">
        <v>16</v>
      </c>
      <c r="M13" s="17">
        <f t="shared" si="5"/>
        <v>160</v>
      </c>
      <c r="N13" s="22"/>
      <c r="O13" s="19"/>
      <c r="P13" s="36">
        <f t="shared" si="0"/>
        <v>78</v>
      </c>
      <c r="Q13" s="37">
        <f t="shared" si="0"/>
        <v>780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>
        <v>15</v>
      </c>
      <c r="E14" s="49">
        <f t="shared" si="1"/>
        <v>375</v>
      </c>
      <c r="F14" s="22"/>
      <c r="G14" s="49">
        <f>SUM(C14*F14)</f>
        <v>0</v>
      </c>
      <c r="H14" s="50"/>
      <c r="I14" s="49">
        <f>SUM(C14*H14)</f>
        <v>0</v>
      </c>
      <c r="J14" s="50">
        <v>5</v>
      </c>
      <c r="K14" s="49">
        <f>SUM(C14*J14)</f>
        <v>125</v>
      </c>
      <c r="L14" s="50">
        <v>5</v>
      </c>
      <c r="M14" s="49">
        <f>SUM(C14*L14)</f>
        <v>125</v>
      </c>
      <c r="N14" s="49"/>
      <c r="O14" s="49">
        <f>SUM(C14*N14)</f>
        <v>0</v>
      </c>
      <c r="P14" s="36">
        <f t="shared" si="0"/>
        <v>25</v>
      </c>
      <c r="Q14" s="37">
        <f t="shared" si="0"/>
        <v>625</v>
      </c>
      <c r="R14" s="51" t="s">
        <v>62</v>
      </c>
    </row>
    <row r="15" spans="1:18">
      <c r="A15" s="13" t="s">
        <v>22</v>
      </c>
      <c r="B15" s="52" t="s">
        <v>14</v>
      </c>
      <c r="C15" s="53">
        <v>0</v>
      </c>
      <c r="D15" s="54">
        <v>3</v>
      </c>
      <c r="E15" s="49">
        <f t="shared" si="1"/>
        <v>0</v>
      </c>
      <c r="F15" s="54"/>
      <c r="G15" s="55"/>
      <c r="H15" s="54">
        <v>2</v>
      </c>
      <c r="I15" s="55"/>
      <c r="J15" s="54">
        <v>4</v>
      </c>
      <c r="K15" s="56"/>
      <c r="L15" s="54">
        <v>3</v>
      </c>
      <c r="M15" s="55"/>
      <c r="N15" s="54"/>
      <c r="O15" s="19"/>
      <c r="P15" s="57">
        <f>SUM(D15+F15+H15+J15+L15+N15)</f>
        <v>12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463</v>
      </c>
      <c r="O16" s="64"/>
      <c r="P16" s="57">
        <f>SUM(D16+F16+H16+J16+L16+N16)</f>
        <v>463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261</v>
      </c>
      <c r="E17" s="69">
        <f>SUM(E5:E16)</f>
        <v>6520</v>
      </c>
      <c r="F17" s="70">
        <f t="shared" ref="F17:O17" si="6">SUM(F5:F16)</f>
        <v>148</v>
      </c>
      <c r="G17" s="69">
        <f t="shared" si="6"/>
        <v>2515</v>
      </c>
      <c r="H17" s="70">
        <f t="shared" si="6"/>
        <v>111</v>
      </c>
      <c r="I17" s="69">
        <f t="shared" si="6"/>
        <v>1440</v>
      </c>
      <c r="J17" s="70">
        <f t="shared" si="6"/>
        <v>144</v>
      </c>
      <c r="K17" s="69">
        <f t="shared" si="6"/>
        <v>3555</v>
      </c>
      <c r="L17" s="71">
        <f t="shared" si="6"/>
        <v>102</v>
      </c>
      <c r="M17" s="69">
        <f t="shared" si="6"/>
        <v>2800</v>
      </c>
      <c r="N17" s="71">
        <f t="shared" si="6"/>
        <v>463</v>
      </c>
      <c r="O17" s="72">
        <f t="shared" si="6"/>
        <v>0</v>
      </c>
      <c r="P17" s="73">
        <f>SUM(P5:P16)</f>
        <v>1229</v>
      </c>
      <c r="Q17" s="74">
        <f>SUM(Q5:Q16)</f>
        <v>16830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0</v>
      </c>
      <c r="Q18" s="83">
        <f>SUM(E18+G18+I18+K18+M18+O18)</f>
        <v>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26</v>
      </c>
      <c r="E22" s="61">
        <v>260</v>
      </c>
      <c r="F22" s="92">
        <v>10</v>
      </c>
      <c r="G22" s="61">
        <v>100</v>
      </c>
      <c r="H22" s="93">
        <v>11</v>
      </c>
      <c r="I22" s="61">
        <v>110</v>
      </c>
      <c r="J22" s="93">
        <v>19</v>
      </c>
      <c r="K22" s="61">
        <v>190</v>
      </c>
      <c r="L22" s="92">
        <v>21</v>
      </c>
      <c r="M22" s="61">
        <v>210</v>
      </c>
      <c r="N22" s="92">
        <v>105</v>
      </c>
      <c r="O22" s="61">
        <v>1050</v>
      </c>
      <c r="P22" s="94">
        <f t="shared" si="7"/>
        <v>192</v>
      </c>
      <c r="Q22" s="95">
        <f t="shared" si="7"/>
        <v>1920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287</v>
      </c>
      <c r="E23" s="99">
        <f t="shared" si="8"/>
        <v>6780</v>
      </c>
      <c r="F23" s="98">
        <f t="shared" si="8"/>
        <v>158</v>
      </c>
      <c r="G23" s="99">
        <f t="shared" si="8"/>
        <v>2615</v>
      </c>
      <c r="H23" s="98">
        <f t="shared" si="8"/>
        <v>122</v>
      </c>
      <c r="I23" s="99">
        <f t="shared" si="8"/>
        <v>1550</v>
      </c>
      <c r="J23" s="98">
        <f t="shared" si="8"/>
        <v>163</v>
      </c>
      <c r="K23" s="99">
        <f t="shared" si="8"/>
        <v>3745</v>
      </c>
      <c r="L23" s="100">
        <f t="shared" si="8"/>
        <v>123</v>
      </c>
      <c r="M23" s="99">
        <f t="shared" si="8"/>
        <v>3010</v>
      </c>
      <c r="N23" s="100">
        <f t="shared" si="8"/>
        <v>568</v>
      </c>
      <c r="O23" s="99">
        <f t="shared" si="8"/>
        <v>1050</v>
      </c>
      <c r="P23" s="101">
        <f t="shared" si="8"/>
        <v>1421</v>
      </c>
      <c r="Q23" s="99">
        <f>SUM(Q17:Q22)</f>
        <v>18750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2"/>
      <c r="E26" s="112"/>
      <c r="F26" s="203"/>
      <c r="G26" s="114"/>
      <c r="H26" s="203"/>
      <c r="I26" s="114"/>
      <c r="J26" s="202">
        <v>1</v>
      </c>
      <c r="K26" s="112"/>
      <c r="L26" s="203"/>
      <c r="M26" s="114"/>
      <c r="N26" s="115"/>
      <c r="O26" s="116">
        <v>11</v>
      </c>
      <c r="P26" s="117">
        <f t="shared" ref="P26:Q33" si="9">SUM(D26+F26+H26+J26+L26+N26)</f>
        <v>1</v>
      </c>
      <c r="Q26" s="118">
        <f t="shared" si="9"/>
        <v>11</v>
      </c>
      <c r="R26" s="250">
        <f>SUM(P26:Q27)</f>
        <v>291</v>
      </c>
    </row>
    <row r="27" spans="1:18" ht="15" customHeight="1">
      <c r="A27" s="119" t="s">
        <v>36</v>
      </c>
      <c r="B27" s="85"/>
      <c r="C27" s="85"/>
      <c r="D27" s="120">
        <v>23</v>
      </c>
      <c r="E27" s="121"/>
      <c r="F27" s="120">
        <v>66</v>
      </c>
      <c r="G27" s="121"/>
      <c r="H27" s="120">
        <v>59</v>
      </c>
      <c r="I27" s="121"/>
      <c r="J27" s="201">
        <v>57</v>
      </c>
      <c r="K27" s="121"/>
      <c r="L27" s="201">
        <v>11</v>
      </c>
      <c r="M27" s="121"/>
      <c r="N27" s="201"/>
      <c r="O27" s="123">
        <v>63</v>
      </c>
      <c r="P27" s="124">
        <f t="shared" si="9"/>
        <v>216</v>
      </c>
      <c r="Q27" s="125">
        <f t="shared" si="9"/>
        <v>63</v>
      </c>
      <c r="R27" s="251"/>
    </row>
    <row r="28" spans="1:18">
      <c r="A28" s="119" t="s">
        <v>37</v>
      </c>
      <c r="B28" s="85"/>
      <c r="C28" s="85"/>
      <c r="D28" s="120">
        <v>6</v>
      </c>
      <c r="E28" s="121"/>
      <c r="F28" s="120"/>
      <c r="G28" s="121"/>
      <c r="H28" s="120"/>
      <c r="I28" s="121"/>
      <c r="J28" s="201"/>
      <c r="K28" s="121"/>
      <c r="L28" s="200"/>
      <c r="M28" s="127"/>
      <c r="N28" s="201"/>
      <c r="O28" s="123">
        <v>15</v>
      </c>
      <c r="P28" s="128">
        <f t="shared" si="9"/>
        <v>6</v>
      </c>
      <c r="Q28" s="125">
        <f t="shared" si="9"/>
        <v>15</v>
      </c>
      <c r="R28" s="252">
        <f>SUM(P28:Q29)</f>
        <v>128</v>
      </c>
    </row>
    <row r="29" spans="1:18" ht="15" customHeight="1">
      <c r="A29" s="119" t="s">
        <v>38</v>
      </c>
      <c r="B29" s="85"/>
      <c r="C29" s="85"/>
      <c r="D29" s="120">
        <v>53</v>
      </c>
      <c r="E29" s="121"/>
      <c r="F29" s="120">
        <v>4</v>
      </c>
      <c r="G29" s="121"/>
      <c r="H29" s="120"/>
      <c r="I29" s="121"/>
      <c r="J29" s="201"/>
      <c r="K29" s="121"/>
      <c r="L29" s="200">
        <v>13</v>
      </c>
      <c r="M29" s="127"/>
      <c r="N29" s="201"/>
      <c r="O29" s="123">
        <v>37</v>
      </c>
      <c r="P29" s="128">
        <f t="shared" si="9"/>
        <v>70</v>
      </c>
      <c r="Q29" s="125">
        <f t="shared" si="9"/>
        <v>37</v>
      </c>
      <c r="R29" s="253"/>
    </row>
    <row r="30" spans="1:18">
      <c r="A30" s="119" t="s">
        <v>39</v>
      </c>
      <c r="B30" s="85"/>
      <c r="C30" s="85"/>
      <c r="D30" s="120">
        <v>30</v>
      </c>
      <c r="E30" s="121"/>
      <c r="F30" s="120">
        <v>5</v>
      </c>
      <c r="G30" s="121"/>
      <c r="H30" s="120">
        <v>14</v>
      </c>
      <c r="I30" s="121"/>
      <c r="J30" s="201">
        <v>24</v>
      </c>
      <c r="K30" s="121"/>
      <c r="L30" s="200">
        <v>13</v>
      </c>
      <c r="M30" s="127"/>
      <c r="N30" s="201"/>
      <c r="O30" s="123">
        <v>71</v>
      </c>
      <c r="P30" s="128">
        <f t="shared" si="9"/>
        <v>86</v>
      </c>
      <c r="Q30" s="125">
        <f t="shared" si="9"/>
        <v>71</v>
      </c>
      <c r="R30" s="129">
        <f>SUM(P30:Q30)</f>
        <v>157</v>
      </c>
    </row>
    <row r="31" spans="1:18">
      <c r="A31" s="119" t="s">
        <v>40</v>
      </c>
      <c r="B31" s="85"/>
      <c r="C31" s="85"/>
      <c r="D31" s="120">
        <v>99</v>
      </c>
      <c r="E31" s="121">
        <v>3</v>
      </c>
      <c r="F31" s="120">
        <v>65</v>
      </c>
      <c r="G31" s="121"/>
      <c r="H31" s="120">
        <v>32</v>
      </c>
      <c r="I31" s="121">
        <v>2</v>
      </c>
      <c r="J31" s="201">
        <v>47</v>
      </c>
      <c r="K31" s="121">
        <v>4</v>
      </c>
      <c r="L31" s="200">
        <v>55</v>
      </c>
      <c r="M31" s="127">
        <v>3</v>
      </c>
      <c r="N31" s="201"/>
      <c r="O31" s="123">
        <v>229</v>
      </c>
      <c r="P31" s="128">
        <f t="shared" si="9"/>
        <v>298</v>
      </c>
      <c r="Q31" s="125">
        <f t="shared" si="9"/>
        <v>241</v>
      </c>
      <c r="R31" s="129">
        <f>SUM(P31:Q31)</f>
        <v>539</v>
      </c>
    </row>
    <row r="32" spans="1:18">
      <c r="A32" s="119" t="s">
        <v>41</v>
      </c>
      <c r="B32" s="85"/>
      <c r="C32" s="85"/>
      <c r="D32" s="130">
        <v>47</v>
      </c>
      <c r="E32" s="131"/>
      <c r="F32" s="130">
        <v>8</v>
      </c>
      <c r="G32" s="131"/>
      <c r="H32" s="130">
        <v>4</v>
      </c>
      <c r="I32" s="131"/>
      <c r="J32" s="132">
        <v>11</v>
      </c>
      <c r="K32" s="131"/>
      <c r="L32" s="133">
        <v>7</v>
      </c>
      <c r="M32" s="134"/>
      <c r="N32" s="132"/>
      <c r="O32" s="135">
        <v>37</v>
      </c>
      <c r="P32" s="136">
        <f t="shared" si="9"/>
        <v>77</v>
      </c>
      <c r="Q32" s="137">
        <f t="shared" si="9"/>
        <v>37</v>
      </c>
      <c r="R32" s="138">
        <f>SUM(P32:Q32)</f>
        <v>114</v>
      </c>
    </row>
    <row r="33" spans="1:18" ht="15" thickBot="1">
      <c r="A33" s="139"/>
      <c r="B33" s="140"/>
      <c r="C33" s="140"/>
      <c r="D33" s="141">
        <f t="shared" ref="D33:N33" si="10">SUM(D26:D32)</f>
        <v>258</v>
      </c>
      <c r="E33" s="142">
        <f t="shared" si="10"/>
        <v>3</v>
      </c>
      <c r="F33" s="143">
        <f t="shared" si="10"/>
        <v>148</v>
      </c>
      <c r="G33" s="144">
        <f t="shared" si="10"/>
        <v>0</v>
      </c>
      <c r="H33" s="143">
        <f t="shared" si="10"/>
        <v>109</v>
      </c>
      <c r="I33" s="144">
        <f t="shared" si="10"/>
        <v>2</v>
      </c>
      <c r="J33" s="145">
        <f t="shared" si="10"/>
        <v>140</v>
      </c>
      <c r="K33" s="144">
        <f t="shared" si="10"/>
        <v>4</v>
      </c>
      <c r="L33" s="145">
        <f t="shared" si="10"/>
        <v>99</v>
      </c>
      <c r="M33" s="142">
        <f t="shared" si="10"/>
        <v>3</v>
      </c>
      <c r="N33" s="145">
        <f t="shared" si="10"/>
        <v>0</v>
      </c>
      <c r="O33" s="146">
        <f>SUM(O26:O32)</f>
        <v>463</v>
      </c>
      <c r="P33" s="147">
        <f>SUM(P26:P32)</f>
        <v>754</v>
      </c>
      <c r="Q33" s="148">
        <f t="shared" si="9"/>
        <v>475</v>
      </c>
      <c r="R33" s="149">
        <f>SUM(P33:Q33)</f>
        <v>1229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/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0</v>
      </c>
      <c r="Q35" s="228"/>
      <c r="R35" s="153">
        <f>SUM(O26:O32)</f>
        <v>463</v>
      </c>
    </row>
    <row r="36" spans="1:18">
      <c r="A36" s="110" t="s">
        <v>44</v>
      </c>
      <c r="B36" s="85"/>
      <c r="C36" s="85"/>
      <c r="D36" s="242">
        <v>3</v>
      </c>
      <c r="E36" s="242"/>
      <c r="F36" s="242">
        <v>3</v>
      </c>
      <c r="G36" s="242"/>
      <c r="H36" s="242">
        <v>4</v>
      </c>
      <c r="I36" s="242"/>
      <c r="J36" s="243">
        <v>5</v>
      </c>
      <c r="K36" s="244"/>
      <c r="L36" s="242"/>
      <c r="M36" s="242"/>
      <c r="N36" s="243"/>
      <c r="O36" s="239"/>
      <c r="P36" s="227">
        <f t="shared" si="11"/>
        <v>15</v>
      </c>
      <c r="Q36" s="228"/>
      <c r="R36" s="7"/>
    </row>
    <row r="37" spans="1:18">
      <c r="A37" s="110" t="s">
        <v>45</v>
      </c>
      <c r="B37" s="85"/>
      <c r="C37" s="85"/>
      <c r="D37" s="242">
        <v>2</v>
      </c>
      <c r="E37" s="242"/>
      <c r="F37" s="242"/>
      <c r="G37" s="242"/>
      <c r="H37" s="242"/>
      <c r="I37" s="242"/>
      <c r="J37" s="243"/>
      <c r="K37" s="244"/>
      <c r="L37" s="243">
        <v>2</v>
      </c>
      <c r="M37" s="243"/>
      <c r="N37" s="243"/>
      <c r="O37" s="239"/>
      <c r="P37" s="227">
        <f t="shared" si="11"/>
        <v>4</v>
      </c>
      <c r="Q37" s="228"/>
      <c r="R37" s="7"/>
    </row>
    <row r="38" spans="1:18">
      <c r="A38" s="154" t="s">
        <v>46</v>
      </c>
      <c r="B38" s="85"/>
      <c r="C38" s="85"/>
      <c r="D38" s="242">
        <v>1</v>
      </c>
      <c r="E38" s="242"/>
      <c r="F38" s="242"/>
      <c r="G38" s="242"/>
      <c r="H38" s="242">
        <v>2</v>
      </c>
      <c r="I38" s="242"/>
      <c r="J38" s="243"/>
      <c r="K38" s="243"/>
      <c r="L38" s="243">
        <v>1</v>
      </c>
      <c r="M38" s="243"/>
      <c r="N38" s="243"/>
      <c r="O38" s="239"/>
      <c r="P38" s="227">
        <f t="shared" si="11"/>
        <v>4</v>
      </c>
      <c r="Q38" s="228"/>
      <c r="R38" s="7"/>
    </row>
    <row r="39" spans="1:18" ht="15" customHeight="1">
      <c r="A39" s="154" t="s">
        <v>16</v>
      </c>
      <c r="B39" s="85"/>
      <c r="C39" s="85"/>
      <c r="D39" s="237"/>
      <c r="E39" s="238"/>
      <c r="F39" s="237">
        <v>68</v>
      </c>
      <c r="G39" s="238"/>
      <c r="H39" s="237">
        <v>63</v>
      </c>
      <c r="I39" s="238"/>
      <c r="J39" s="239"/>
      <c r="K39" s="240"/>
      <c r="L39" s="239"/>
      <c r="M39" s="240"/>
      <c r="N39" s="239"/>
      <c r="O39" s="241"/>
      <c r="P39" s="227">
        <f t="shared" si="11"/>
        <v>131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6</v>
      </c>
      <c r="E41" s="229"/>
      <c r="F41" s="229">
        <f>SUM(F34:G40)</f>
        <v>71</v>
      </c>
      <c r="G41" s="229"/>
      <c r="H41" s="229">
        <f>SUM(H34:I40)</f>
        <v>69</v>
      </c>
      <c r="I41" s="229"/>
      <c r="J41" s="229">
        <f>SUM(J34:K40)</f>
        <v>5</v>
      </c>
      <c r="K41" s="229"/>
      <c r="L41" s="229">
        <f>SUM(L34:M40)</f>
        <v>3</v>
      </c>
      <c r="M41" s="229"/>
      <c r="N41" s="229">
        <f>SUM(N34:O40)</f>
        <v>0</v>
      </c>
      <c r="O41" s="229"/>
      <c r="P41" s="230">
        <f t="shared" si="11"/>
        <v>154</v>
      </c>
      <c r="Q41" s="231"/>
      <c r="R41" s="155">
        <f>SUM(D41:O41)</f>
        <v>154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154</v>
      </c>
      <c r="E43" s="159"/>
      <c r="F43" s="159">
        <f t="shared" ref="F43:N43" si="12">SUM(F8+F9+F14+F15+F5+F7+F6+F16)</f>
        <v>112</v>
      </c>
      <c r="G43" s="159"/>
      <c r="H43" s="159">
        <f t="shared" si="12"/>
        <v>97</v>
      </c>
      <c r="I43" s="159"/>
      <c r="J43" s="159">
        <f t="shared" si="12"/>
        <v>100</v>
      </c>
      <c r="K43" s="159"/>
      <c r="L43" s="159">
        <f t="shared" si="12"/>
        <v>58</v>
      </c>
      <c r="M43" s="159"/>
      <c r="N43" s="159">
        <f t="shared" si="12"/>
        <v>463</v>
      </c>
      <c r="O43" s="159"/>
      <c r="P43" s="219">
        <f>SUM(D43+F43+H43+J43+L43+N43)</f>
        <v>984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162</v>
      </c>
      <c r="E44" s="159"/>
      <c r="F44" s="159">
        <f t="shared" ref="F44:N44" si="13">SUM(F10+F11+F5+F14+F15+F16+F7+F6)</f>
        <v>115</v>
      </c>
      <c r="G44" s="159"/>
      <c r="H44" s="159">
        <f t="shared" si="13"/>
        <v>97</v>
      </c>
      <c r="I44" s="159"/>
      <c r="J44" s="159">
        <f t="shared" si="13"/>
        <v>118</v>
      </c>
      <c r="K44" s="159"/>
      <c r="L44" s="159">
        <f t="shared" si="13"/>
        <v>65</v>
      </c>
      <c r="M44" s="159"/>
      <c r="N44" s="159">
        <f t="shared" si="13"/>
        <v>463</v>
      </c>
      <c r="O44" s="159"/>
      <c r="P44" s="219">
        <f>SUM(D44+F44+H44+J44+L44+N44)</f>
        <v>1020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253</v>
      </c>
      <c r="E45" s="160"/>
      <c r="F45" s="160">
        <f t="shared" ref="F45:N45" si="14">SUM(F12+F13+F14+F15+F16+F5+F7+F6)</f>
        <v>145</v>
      </c>
      <c r="G45" s="160"/>
      <c r="H45" s="160">
        <f t="shared" si="14"/>
        <v>111</v>
      </c>
      <c r="I45" s="160"/>
      <c r="J45" s="160">
        <f t="shared" si="14"/>
        <v>126</v>
      </c>
      <c r="K45" s="160"/>
      <c r="L45" s="160">
        <f t="shared" si="14"/>
        <v>95</v>
      </c>
      <c r="M45" s="160"/>
      <c r="N45" s="160">
        <f t="shared" si="14"/>
        <v>463</v>
      </c>
      <c r="O45" s="160"/>
      <c r="P45" s="225">
        <f>SUM(D45+F45+H45+J45+L45+N45)</f>
        <v>1193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569</v>
      </c>
      <c r="E46" s="165"/>
      <c r="F46" s="164">
        <f>SUM(F43:F45)</f>
        <v>372</v>
      </c>
      <c r="G46" s="166"/>
      <c r="H46" s="164">
        <f>SUM(H43:H45)</f>
        <v>305</v>
      </c>
      <c r="I46" s="165"/>
      <c r="J46" s="164">
        <f>SUM(J43:J45)</f>
        <v>344</v>
      </c>
      <c r="K46" s="165"/>
      <c r="L46" s="164">
        <f>SUM(L43:L45)</f>
        <v>218</v>
      </c>
      <c r="M46" s="165"/>
      <c r="N46" s="164">
        <f>SUM(N43:N45)</f>
        <v>1389</v>
      </c>
      <c r="O46" s="165"/>
      <c r="P46" s="210">
        <f>SUM(P43:P45)</f>
        <v>3197</v>
      </c>
      <c r="Q46" s="211"/>
      <c r="R46" s="155">
        <f>SUM(D46:N46)</f>
        <v>3197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/>
      <c r="E48" s="173"/>
      <c r="F48" s="172">
        <v>15</v>
      </c>
      <c r="G48" s="173"/>
      <c r="H48" s="172"/>
      <c r="I48" s="173"/>
      <c r="J48" s="172">
        <v>12</v>
      </c>
      <c r="K48" s="173"/>
      <c r="L48" s="172">
        <v>37</v>
      </c>
      <c r="M48" s="174"/>
      <c r="N48" s="172"/>
      <c r="O48" s="175"/>
      <c r="P48" s="176">
        <f>SUM(D48+F48+H48+J48+L48+N48)</f>
        <v>64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>
        <v>28</v>
      </c>
      <c r="I49" s="182"/>
      <c r="J49" s="181"/>
      <c r="K49" s="182"/>
      <c r="L49" s="181"/>
      <c r="M49" s="183"/>
      <c r="N49" s="181"/>
      <c r="O49" s="184"/>
      <c r="P49" s="185">
        <f>SUM(D49+F49+H49+J49+L49+N49)</f>
        <v>28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317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317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0</v>
      </c>
      <c r="E51" s="190"/>
      <c r="F51" s="190">
        <f>SUM(F48:F50)</f>
        <v>15</v>
      </c>
      <c r="G51" s="190"/>
      <c r="H51" s="190">
        <f>SUM(H48:H50)</f>
        <v>345</v>
      </c>
      <c r="I51" s="190"/>
      <c r="J51" s="190">
        <f>SUM(J48:J50)</f>
        <v>12</v>
      </c>
      <c r="K51" s="190"/>
      <c r="L51" s="190">
        <f>SUM(L48:L50)</f>
        <v>37</v>
      </c>
      <c r="M51" s="190"/>
      <c r="N51" s="190">
        <f>SUM(N48:N50)</f>
        <v>0</v>
      </c>
      <c r="O51" s="191"/>
      <c r="P51" s="192">
        <f>SUM(P48:P50)</f>
        <v>409</v>
      </c>
      <c r="Q51" s="193"/>
      <c r="R51" s="194">
        <f>SUM(D51:O51)</f>
        <v>409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52"/>
  <sheetViews>
    <sheetView topLeftCell="A16" workbookViewId="0">
      <selection activeCell="H50" sqref="H50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43507</v>
      </c>
      <c r="E2" s="271"/>
      <c r="F2" s="272">
        <v>43509</v>
      </c>
      <c r="G2" s="272"/>
      <c r="H2" s="272">
        <v>43510</v>
      </c>
      <c r="I2" s="272"/>
      <c r="J2" s="272">
        <v>43511</v>
      </c>
      <c r="K2" s="272"/>
      <c r="L2" s="272">
        <v>43512</v>
      </c>
      <c r="M2" s="272"/>
      <c r="N2" s="272">
        <v>43513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204" t="s">
        <v>10</v>
      </c>
      <c r="F4" s="11" t="s">
        <v>11</v>
      </c>
      <c r="G4" s="204" t="s">
        <v>10</v>
      </c>
      <c r="H4" s="11" t="s">
        <v>9</v>
      </c>
      <c r="I4" s="204" t="s">
        <v>10</v>
      </c>
      <c r="J4" s="11" t="s">
        <v>9</v>
      </c>
      <c r="K4" s="204" t="s">
        <v>10</v>
      </c>
      <c r="L4" s="11" t="s">
        <v>9</v>
      </c>
      <c r="M4" s="204" t="s">
        <v>10</v>
      </c>
      <c r="N4" s="11" t="s">
        <v>9</v>
      </c>
      <c r="O4" s="204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20</v>
      </c>
      <c r="E5" s="17">
        <f>SUM(C5*D5)</f>
        <v>1000</v>
      </c>
      <c r="F5" s="16">
        <v>22</v>
      </c>
      <c r="G5" s="17">
        <f>SUM(C5*F5)</f>
        <v>1100</v>
      </c>
      <c r="H5" s="16">
        <v>8</v>
      </c>
      <c r="I5" s="17">
        <f>SUM(C5*H5)</f>
        <v>400</v>
      </c>
      <c r="J5" s="16">
        <v>23</v>
      </c>
      <c r="K5" s="18">
        <f>SUM(C5*J5)</f>
        <v>1150</v>
      </c>
      <c r="L5" s="16">
        <v>38</v>
      </c>
      <c r="M5" s="17">
        <f>SUM(C5*L5)</f>
        <v>1900</v>
      </c>
      <c r="N5" s="16"/>
      <c r="O5" s="19"/>
      <c r="P5" s="20">
        <f t="shared" ref="P5:Q14" si="0">SUM(D5+F5+H5+J5+L5+N5)</f>
        <v>111</v>
      </c>
      <c r="Q5" s="21">
        <f t="shared" si="0"/>
        <v>5550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69</v>
      </c>
      <c r="E6" s="17">
        <f t="shared" ref="E6:E15" si="1">SUM(C6*D6)</f>
        <v>1725</v>
      </c>
      <c r="F6" s="22">
        <v>16</v>
      </c>
      <c r="G6" s="17">
        <f t="shared" ref="G6:G13" si="2">SUM(C6*F6)</f>
        <v>400</v>
      </c>
      <c r="H6" s="22">
        <v>26</v>
      </c>
      <c r="I6" s="17">
        <f t="shared" ref="I6:I13" si="3">SUM(C6*H6)</f>
        <v>650</v>
      </c>
      <c r="J6" s="22">
        <v>73</v>
      </c>
      <c r="K6" s="18">
        <f t="shared" ref="K6:K13" si="4">SUM(C6*J6)</f>
        <v>1825</v>
      </c>
      <c r="L6" s="22">
        <v>23</v>
      </c>
      <c r="M6" s="17">
        <f t="shared" ref="M6:M13" si="5">SUM(C6*L6)</f>
        <v>575</v>
      </c>
      <c r="N6" s="22"/>
      <c r="O6" s="23"/>
      <c r="P6" s="24">
        <f t="shared" si="0"/>
        <v>207</v>
      </c>
      <c r="Q6" s="21">
        <f t="shared" si="0"/>
        <v>5175</v>
      </c>
      <c r="R6" s="7"/>
    </row>
    <row r="7" spans="1:18" s="35" customFormat="1" ht="15">
      <c r="A7" s="25" t="s">
        <v>16</v>
      </c>
      <c r="B7" s="26"/>
      <c r="C7" s="27"/>
      <c r="D7" s="28">
        <v>85</v>
      </c>
      <c r="E7" s="29">
        <f t="shared" si="1"/>
        <v>0</v>
      </c>
      <c r="F7" s="28">
        <v>97</v>
      </c>
      <c r="G7" s="29">
        <f t="shared" si="2"/>
        <v>0</v>
      </c>
      <c r="H7" s="28">
        <v>218</v>
      </c>
      <c r="I7" s="29">
        <f t="shared" si="3"/>
        <v>0</v>
      </c>
      <c r="J7" s="28">
        <v>155</v>
      </c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555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>
        <v>1</v>
      </c>
      <c r="G8" s="17">
        <f t="shared" si="2"/>
        <v>30</v>
      </c>
      <c r="H8" s="22"/>
      <c r="I8" s="17">
        <f t="shared" si="3"/>
        <v>0</v>
      </c>
      <c r="J8" s="22"/>
      <c r="K8" s="18">
        <f t="shared" si="4"/>
        <v>0</v>
      </c>
      <c r="L8" s="22"/>
      <c r="M8" s="17">
        <f t="shared" si="5"/>
        <v>0</v>
      </c>
      <c r="N8" s="22"/>
      <c r="O8" s="19"/>
      <c r="P8" s="36">
        <f t="shared" si="0"/>
        <v>1</v>
      </c>
      <c r="Q8" s="37">
        <f t="shared" si="0"/>
        <v>30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>
        <v>1</v>
      </c>
      <c r="G9" s="17">
        <f t="shared" si="2"/>
        <v>15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1</v>
      </c>
      <c r="Q9" s="37">
        <f>SUM(E9+G9+I9+K9+M9+O9)</f>
        <v>15</v>
      </c>
      <c r="R9" s="7"/>
    </row>
    <row r="10" spans="1:18">
      <c r="A10" s="38" t="s">
        <v>18</v>
      </c>
      <c r="B10" s="39" t="s">
        <v>14</v>
      </c>
      <c r="C10" s="40">
        <v>20</v>
      </c>
      <c r="D10" s="41">
        <v>4</v>
      </c>
      <c r="E10" s="42">
        <f t="shared" si="1"/>
        <v>80</v>
      </c>
      <c r="F10" s="41"/>
      <c r="G10" s="42">
        <f t="shared" si="2"/>
        <v>0</v>
      </c>
      <c r="H10" s="41">
        <v>2</v>
      </c>
      <c r="I10" s="42">
        <f t="shared" si="3"/>
        <v>40</v>
      </c>
      <c r="J10" s="41">
        <v>7</v>
      </c>
      <c r="K10" s="43">
        <f t="shared" si="4"/>
        <v>140</v>
      </c>
      <c r="L10" s="41">
        <v>4</v>
      </c>
      <c r="M10" s="42">
        <f t="shared" si="5"/>
        <v>80</v>
      </c>
      <c r="N10" s="41"/>
      <c r="O10" s="44"/>
      <c r="P10" s="45">
        <f t="shared" si="0"/>
        <v>17</v>
      </c>
      <c r="Q10" s="46">
        <f t="shared" si="0"/>
        <v>340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>
        <v>7</v>
      </c>
      <c r="E11" s="42">
        <f t="shared" si="1"/>
        <v>70</v>
      </c>
      <c r="F11" s="41">
        <v>1</v>
      </c>
      <c r="G11" s="42">
        <f t="shared" si="2"/>
        <v>10</v>
      </c>
      <c r="H11" s="41">
        <v>2</v>
      </c>
      <c r="I11" s="42">
        <f t="shared" si="3"/>
        <v>20</v>
      </c>
      <c r="J11" s="41">
        <v>1</v>
      </c>
      <c r="K11" s="43">
        <f t="shared" si="4"/>
        <v>10</v>
      </c>
      <c r="L11" s="41">
        <v>8</v>
      </c>
      <c r="M11" s="42">
        <f t="shared" si="5"/>
        <v>80</v>
      </c>
      <c r="N11" s="41"/>
      <c r="O11" s="44"/>
      <c r="P11" s="45">
        <f t="shared" si="0"/>
        <v>19</v>
      </c>
      <c r="Q11" s="46">
        <f t="shared" si="0"/>
        <v>190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18</v>
      </c>
      <c r="E12" s="17">
        <f t="shared" si="1"/>
        <v>360</v>
      </c>
      <c r="F12" s="22">
        <v>23</v>
      </c>
      <c r="G12" s="17">
        <f t="shared" si="2"/>
        <v>460</v>
      </c>
      <c r="H12" s="22">
        <v>16</v>
      </c>
      <c r="I12" s="17">
        <f t="shared" si="3"/>
        <v>320</v>
      </c>
      <c r="J12" s="22">
        <v>15</v>
      </c>
      <c r="K12" s="18">
        <f t="shared" si="4"/>
        <v>300</v>
      </c>
      <c r="L12" s="22">
        <v>29</v>
      </c>
      <c r="M12" s="17">
        <f t="shared" si="5"/>
        <v>580</v>
      </c>
      <c r="N12" s="22"/>
      <c r="O12" s="19"/>
      <c r="P12" s="36">
        <f t="shared" si="0"/>
        <v>101</v>
      </c>
      <c r="Q12" s="37">
        <f t="shared" si="0"/>
        <v>2020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60</v>
      </c>
      <c r="E13" s="17">
        <f t="shared" si="1"/>
        <v>600</v>
      </c>
      <c r="F13" s="22">
        <v>102</v>
      </c>
      <c r="G13" s="17">
        <f t="shared" si="2"/>
        <v>1020</v>
      </c>
      <c r="H13" s="22">
        <v>28</v>
      </c>
      <c r="I13" s="17">
        <f t="shared" si="3"/>
        <v>280</v>
      </c>
      <c r="J13" s="22">
        <v>12</v>
      </c>
      <c r="K13" s="18">
        <f t="shared" si="4"/>
        <v>120</v>
      </c>
      <c r="L13" s="22">
        <v>76</v>
      </c>
      <c r="M13" s="17">
        <f t="shared" si="5"/>
        <v>760</v>
      </c>
      <c r="N13" s="22"/>
      <c r="O13" s="19"/>
      <c r="P13" s="36">
        <f t="shared" si="0"/>
        <v>278</v>
      </c>
      <c r="Q13" s="37">
        <f t="shared" si="0"/>
        <v>2780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/>
      <c r="E14" s="49">
        <f t="shared" si="1"/>
        <v>0</v>
      </c>
      <c r="F14" s="22">
        <v>10</v>
      </c>
      <c r="G14" s="49">
        <f>SUM(C14*F14)</f>
        <v>250</v>
      </c>
      <c r="H14" s="50"/>
      <c r="I14" s="49">
        <f>SUM(C14*H14)</f>
        <v>0</v>
      </c>
      <c r="J14" s="50">
        <v>10</v>
      </c>
      <c r="K14" s="49">
        <f>SUM(C14*J14)</f>
        <v>250</v>
      </c>
      <c r="L14" s="50"/>
      <c r="M14" s="49">
        <f>SUM(C14*L14)</f>
        <v>0</v>
      </c>
      <c r="N14" s="49"/>
      <c r="O14" s="49">
        <f>SUM(C14*N14)</f>
        <v>0</v>
      </c>
      <c r="P14" s="36">
        <f t="shared" si="0"/>
        <v>20</v>
      </c>
      <c r="Q14" s="37">
        <f t="shared" si="0"/>
        <v>500</v>
      </c>
      <c r="R14" s="51" t="s">
        <v>63</v>
      </c>
    </row>
    <row r="15" spans="1:18">
      <c r="A15" s="13" t="s">
        <v>22</v>
      </c>
      <c r="B15" s="52" t="s">
        <v>14</v>
      </c>
      <c r="C15" s="53">
        <v>0</v>
      </c>
      <c r="D15" s="54">
        <v>4</v>
      </c>
      <c r="E15" s="49">
        <f t="shared" si="1"/>
        <v>0</v>
      </c>
      <c r="F15" s="54">
        <v>7</v>
      </c>
      <c r="G15" s="55">
        <f>SUM(C15*F15)</f>
        <v>0</v>
      </c>
      <c r="H15" s="54">
        <v>3</v>
      </c>
      <c r="I15" s="55"/>
      <c r="J15" s="54">
        <v>3</v>
      </c>
      <c r="K15" s="56"/>
      <c r="L15" s="54">
        <v>1</v>
      </c>
      <c r="M15" s="55"/>
      <c r="N15" s="54"/>
      <c r="O15" s="19"/>
      <c r="P15" s="57">
        <f>SUM(D15+F15+H15+J15+L15+N15)</f>
        <v>18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543</v>
      </c>
      <c r="O16" s="64"/>
      <c r="P16" s="57">
        <f>SUM(D16+F16+H16+J16+L16+N16)</f>
        <v>543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267</v>
      </c>
      <c r="E17" s="69">
        <f>SUM(E5:E16)</f>
        <v>3835</v>
      </c>
      <c r="F17" s="70">
        <f t="shared" ref="F17:O17" si="6">SUM(F5:F16)</f>
        <v>280</v>
      </c>
      <c r="G17" s="69">
        <f t="shared" si="6"/>
        <v>3285</v>
      </c>
      <c r="H17" s="70">
        <f t="shared" si="6"/>
        <v>303</v>
      </c>
      <c r="I17" s="69">
        <f t="shared" si="6"/>
        <v>1710</v>
      </c>
      <c r="J17" s="70">
        <f t="shared" si="6"/>
        <v>299</v>
      </c>
      <c r="K17" s="69">
        <f t="shared" si="6"/>
        <v>3795</v>
      </c>
      <c r="L17" s="71">
        <f t="shared" si="6"/>
        <v>179</v>
      </c>
      <c r="M17" s="69">
        <f t="shared" si="6"/>
        <v>3975</v>
      </c>
      <c r="N17" s="71">
        <f t="shared" si="6"/>
        <v>543</v>
      </c>
      <c r="O17" s="72">
        <f t="shared" si="6"/>
        <v>0</v>
      </c>
      <c r="P17" s="73">
        <f>SUM(P5:P16)</f>
        <v>1871</v>
      </c>
      <c r="Q17" s="74">
        <f>SUM(Q5:Q16)</f>
        <v>16600</v>
      </c>
      <c r="R17" s="7"/>
    </row>
    <row r="18" spans="1:18">
      <c r="A18" s="75" t="s">
        <v>25</v>
      </c>
      <c r="B18" s="76"/>
      <c r="C18" s="76"/>
      <c r="D18" s="77">
        <v>46</v>
      </c>
      <c r="E18" s="78">
        <v>49900</v>
      </c>
      <c r="F18" s="79"/>
      <c r="G18" s="61"/>
      <c r="H18" s="77"/>
      <c r="I18" s="80"/>
      <c r="J18" s="77"/>
      <c r="K18" s="80"/>
      <c r="L18" s="79"/>
      <c r="M18" s="81"/>
      <c r="N18" s="82"/>
      <c r="O18" s="80"/>
      <c r="P18" s="82">
        <f>SUM(D18+F18+H18+J18+L18+N18)</f>
        <v>46</v>
      </c>
      <c r="Q18" s="83">
        <f>SUM(E18+G18+I18+K18+M18+O18)</f>
        <v>49900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34</v>
      </c>
      <c r="E22" s="61">
        <v>340</v>
      </c>
      <c r="F22" s="92">
        <v>29</v>
      </c>
      <c r="G22" s="61">
        <v>290</v>
      </c>
      <c r="H22" s="93">
        <v>14</v>
      </c>
      <c r="I22" s="61">
        <v>140</v>
      </c>
      <c r="J22" s="93">
        <v>17</v>
      </c>
      <c r="K22" s="61">
        <v>170</v>
      </c>
      <c r="L22" s="92">
        <v>30</v>
      </c>
      <c r="M22" s="61">
        <v>300</v>
      </c>
      <c r="N22" s="92">
        <v>108</v>
      </c>
      <c r="O22" s="61">
        <v>1080</v>
      </c>
      <c r="P22" s="94">
        <f t="shared" si="7"/>
        <v>232</v>
      </c>
      <c r="Q22" s="95">
        <f t="shared" si="7"/>
        <v>2320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347</v>
      </c>
      <c r="E23" s="99">
        <f t="shared" si="8"/>
        <v>54075</v>
      </c>
      <c r="F23" s="98">
        <f t="shared" si="8"/>
        <v>309</v>
      </c>
      <c r="G23" s="99">
        <f t="shared" si="8"/>
        <v>3575</v>
      </c>
      <c r="H23" s="98">
        <f t="shared" si="8"/>
        <v>317</v>
      </c>
      <c r="I23" s="99">
        <f t="shared" si="8"/>
        <v>1850</v>
      </c>
      <c r="J23" s="98">
        <f t="shared" si="8"/>
        <v>316</v>
      </c>
      <c r="K23" s="99">
        <f t="shared" si="8"/>
        <v>3965</v>
      </c>
      <c r="L23" s="100">
        <f t="shared" si="8"/>
        <v>209</v>
      </c>
      <c r="M23" s="99">
        <f t="shared" si="8"/>
        <v>4275</v>
      </c>
      <c r="N23" s="100">
        <f t="shared" si="8"/>
        <v>651</v>
      </c>
      <c r="O23" s="99">
        <f t="shared" si="8"/>
        <v>1080</v>
      </c>
      <c r="P23" s="101">
        <f t="shared" si="8"/>
        <v>2149</v>
      </c>
      <c r="Q23" s="99">
        <f>SUM(Q17:Q22)</f>
        <v>68820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2"/>
      <c r="E26" s="112"/>
      <c r="F26" s="203"/>
      <c r="G26" s="114"/>
      <c r="H26" s="203"/>
      <c r="I26" s="114"/>
      <c r="J26" s="202">
        <v>1</v>
      </c>
      <c r="K26" s="112"/>
      <c r="L26" s="203">
        <v>1</v>
      </c>
      <c r="M26" s="114"/>
      <c r="N26" s="115"/>
      <c r="O26" s="116">
        <v>26</v>
      </c>
      <c r="P26" s="117">
        <f t="shared" ref="P26:Q33" si="9">SUM(D26+F26+H26+J26+L26+N26)</f>
        <v>2</v>
      </c>
      <c r="Q26" s="118">
        <f t="shared" si="9"/>
        <v>26</v>
      </c>
      <c r="R26" s="250">
        <f>SUM(P26:Q27)</f>
        <v>670</v>
      </c>
    </row>
    <row r="27" spans="1:18" ht="15" customHeight="1">
      <c r="A27" s="119" t="s">
        <v>36</v>
      </c>
      <c r="B27" s="85"/>
      <c r="C27" s="85"/>
      <c r="D27" s="120">
        <v>71</v>
      </c>
      <c r="E27" s="121"/>
      <c r="F27" s="120">
        <v>87</v>
      </c>
      <c r="G27" s="121"/>
      <c r="H27" s="120">
        <v>197</v>
      </c>
      <c r="I27" s="121"/>
      <c r="J27" s="201">
        <v>203</v>
      </c>
      <c r="K27" s="121"/>
      <c r="L27" s="201">
        <v>12</v>
      </c>
      <c r="M27" s="121"/>
      <c r="N27" s="201"/>
      <c r="O27" s="123">
        <v>72</v>
      </c>
      <c r="P27" s="124">
        <f t="shared" si="9"/>
        <v>570</v>
      </c>
      <c r="Q27" s="125">
        <f t="shared" si="9"/>
        <v>72</v>
      </c>
      <c r="R27" s="251"/>
    </row>
    <row r="28" spans="1:18">
      <c r="A28" s="119" t="s">
        <v>37</v>
      </c>
      <c r="B28" s="85"/>
      <c r="C28" s="85"/>
      <c r="D28" s="120">
        <v>1</v>
      </c>
      <c r="E28" s="121"/>
      <c r="F28" s="120">
        <v>61</v>
      </c>
      <c r="G28" s="121"/>
      <c r="H28" s="120"/>
      <c r="I28" s="121"/>
      <c r="J28" s="201">
        <v>1</v>
      </c>
      <c r="K28" s="121"/>
      <c r="L28" s="200">
        <v>2</v>
      </c>
      <c r="M28" s="127"/>
      <c r="N28" s="201"/>
      <c r="O28" s="123">
        <v>28</v>
      </c>
      <c r="P28" s="128">
        <f t="shared" si="9"/>
        <v>65</v>
      </c>
      <c r="Q28" s="125">
        <f t="shared" si="9"/>
        <v>28</v>
      </c>
      <c r="R28" s="252">
        <f>SUM(P28:Q29)</f>
        <v>195</v>
      </c>
    </row>
    <row r="29" spans="1:18" ht="15" customHeight="1">
      <c r="A29" s="119" t="s">
        <v>38</v>
      </c>
      <c r="B29" s="85"/>
      <c r="C29" s="85"/>
      <c r="D29" s="120">
        <v>54</v>
      </c>
      <c r="E29" s="121"/>
      <c r="F29" s="120"/>
      <c r="G29" s="121"/>
      <c r="H29" s="120">
        <v>9</v>
      </c>
      <c r="I29" s="121"/>
      <c r="J29" s="201">
        <v>1</v>
      </c>
      <c r="K29" s="121"/>
      <c r="L29" s="200">
        <v>3</v>
      </c>
      <c r="M29" s="127"/>
      <c r="N29" s="201"/>
      <c r="O29" s="123">
        <v>35</v>
      </c>
      <c r="P29" s="128">
        <f t="shared" si="9"/>
        <v>67</v>
      </c>
      <c r="Q29" s="125">
        <f t="shared" si="9"/>
        <v>35</v>
      </c>
      <c r="R29" s="253"/>
    </row>
    <row r="30" spans="1:18">
      <c r="A30" s="119" t="s">
        <v>39</v>
      </c>
      <c r="B30" s="85"/>
      <c r="C30" s="85"/>
      <c r="D30" s="120">
        <v>11</v>
      </c>
      <c r="E30" s="121"/>
      <c r="F30" s="120">
        <v>7</v>
      </c>
      <c r="G30" s="121"/>
      <c r="H30" s="120">
        <v>23</v>
      </c>
      <c r="I30" s="121"/>
      <c r="J30" s="201">
        <v>9</v>
      </c>
      <c r="K30" s="121"/>
      <c r="L30" s="200">
        <v>12</v>
      </c>
      <c r="M30" s="127"/>
      <c r="N30" s="201"/>
      <c r="O30" s="123">
        <v>71</v>
      </c>
      <c r="P30" s="128">
        <f t="shared" si="9"/>
        <v>62</v>
      </c>
      <c r="Q30" s="125">
        <f t="shared" si="9"/>
        <v>71</v>
      </c>
      <c r="R30" s="129">
        <f>SUM(P30:Q30)</f>
        <v>133</v>
      </c>
    </row>
    <row r="31" spans="1:18">
      <c r="A31" s="119" t="s">
        <v>40</v>
      </c>
      <c r="B31" s="85"/>
      <c r="C31" s="85"/>
      <c r="D31" s="120">
        <v>57</v>
      </c>
      <c r="E31" s="121">
        <v>4</v>
      </c>
      <c r="F31" s="120">
        <v>60</v>
      </c>
      <c r="G31" s="121">
        <v>7</v>
      </c>
      <c r="H31" s="120">
        <v>47</v>
      </c>
      <c r="I31" s="121">
        <v>3</v>
      </c>
      <c r="J31" s="201">
        <v>62</v>
      </c>
      <c r="K31" s="121">
        <v>3</v>
      </c>
      <c r="L31" s="200">
        <v>76</v>
      </c>
      <c r="M31" s="127">
        <v>1</v>
      </c>
      <c r="N31" s="201"/>
      <c r="O31" s="123">
        <v>253</v>
      </c>
      <c r="P31" s="128">
        <f t="shared" si="9"/>
        <v>302</v>
      </c>
      <c r="Q31" s="125">
        <f t="shared" si="9"/>
        <v>271</v>
      </c>
      <c r="R31" s="129">
        <f>SUM(P31:Q31)</f>
        <v>573</v>
      </c>
    </row>
    <row r="32" spans="1:18">
      <c r="A32" s="119" t="s">
        <v>41</v>
      </c>
      <c r="B32" s="85"/>
      <c r="C32" s="85"/>
      <c r="D32" s="130">
        <v>69</v>
      </c>
      <c r="E32" s="131"/>
      <c r="F32" s="130">
        <v>58</v>
      </c>
      <c r="G32" s="131"/>
      <c r="H32" s="130">
        <v>24</v>
      </c>
      <c r="I32" s="131"/>
      <c r="J32" s="132">
        <v>19</v>
      </c>
      <c r="K32" s="131"/>
      <c r="L32" s="133">
        <v>72</v>
      </c>
      <c r="M32" s="134"/>
      <c r="N32" s="132"/>
      <c r="O32" s="135">
        <v>58</v>
      </c>
      <c r="P32" s="136">
        <f t="shared" si="9"/>
        <v>242</v>
      </c>
      <c r="Q32" s="137">
        <f t="shared" si="9"/>
        <v>58</v>
      </c>
      <c r="R32" s="138">
        <f>SUM(P32:Q32)</f>
        <v>300</v>
      </c>
    </row>
    <row r="33" spans="1:18" ht="15" thickBot="1">
      <c r="A33" s="139"/>
      <c r="B33" s="140"/>
      <c r="C33" s="140"/>
      <c r="D33" s="141">
        <f t="shared" ref="D33:N33" si="10">SUM(D26:D32)</f>
        <v>263</v>
      </c>
      <c r="E33" s="142">
        <f t="shared" si="10"/>
        <v>4</v>
      </c>
      <c r="F33" s="143">
        <f t="shared" si="10"/>
        <v>273</v>
      </c>
      <c r="G33" s="144">
        <f t="shared" si="10"/>
        <v>7</v>
      </c>
      <c r="H33" s="143">
        <f t="shared" si="10"/>
        <v>300</v>
      </c>
      <c r="I33" s="144">
        <f t="shared" si="10"/>
        <v>3</v>
      </c>
      <c r="J33" s="145">
        <f t="shared" si="10"/>
        <v>296</v>
      </c>
      <c r="K33" s="144">
        <f t="shared" si="10"/>
        <v>3</v>
      </c>
      <c r="L33" s="145">
        <f t="shared" si="10"/>
        <v>178</v>
      </c>
      <c r="M33" s="142">
        <f t="shared" si="10"/>
        <v>1</v>
      </c>
      <c r="N33" s="145">
        <f t="shared" si="10"/>
        <v>0</v>
      </c>
      <c r="O33" s="146">
        <f>SUM(O26:O32)</f>
        <v>543</v>
      </c>
      <c r="P33" s="147">
        <f>SUM(P26:P32)</f>
        <v>1310</v>
      </c>
      <c r="Q33" s="148">
        <f t="shared" si="9"/>
        <v>561</v>
      </c>
      <c r="R33" s="149">
        <f>SUM(P33:Q33)</f>
        <v>1871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/>
      <c r="E35" s="244"/>
      <c r="F35" s="242">
        <v>5</v>
      </c>
      <c r="G35" s="242"/>
      <c r="H35" s="242"/>
      <c r="I35" s="242"/>
      <c r="J35" s="243"/>
      <c r="K35" s="244"/>
      <c r="L35" s="243"/>
      <c r="M35" s="244"/>
      <c r="N35" s="243"/>
      <c r="O35" s="239"/>
      <c r="P35" s="227">
        <f t="shared" ref="P35:P41" si="11">SUM(D35:O35)</f>
        <v>5</v>
      </c>
      <c r="Q35" s="228"/>
      <c r="R35" s="153">
        <f>SUM(O26:O32)</f>
        <v>543</v>
      </c>
    </row>
    <row r="36" spans="1:18">
      <c r="A36" s="110" t="s">
        <v>44</v>
      </c>
      <c r="B36" s="85"/>
      <c r="C36" s="85"/>
      <c r="D36" s="242">
        <v>6</v>
      </c>
      <c r="E36" s="242"/>
      <c r="F36" s="242">
        <v>8</v>
      </c>
      <c r="G36" s="242"/>
      <c r="H36" s="242">
        <v>20</v>
      </c>
      <c r="I36" s="242"/>
      <c r="J36" s="243">
        <v>11</v>
      </c>
      <c r="K36" s="244"/>
      <c r="L36" s="242">
        <v>5</v>
      </c>
      <c r="M36" s="242"/>
      <c r="N36" s="243"/>
      <c r="O36" s="239"/>
      <c r="P36" s="227">
        <f t="shared" si="11"/>
        <v>50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/>
      <c r="G37" s="242"/>
      <c r="H37" s="242"/>
      <c r="I37" s="242"/>
      <c r="J37" s="243"/>
      <c r="K37" s="244"/>
      <c r="L37" s="243"/>
      <c r="M37" s="243"/>
      <c r="N37" s="243"/>
      <c r="O37" s="239"/>
      <c r="P37" s="227">
        <f t="shared" si="11"/>
        <v>0</v>
      </c>
      <c r="Q37" s="228"/>
      <c r="R37" s="7"/>
    </row>
    <row r="38" spans="1:18">
      <c r="A38" s="154" t="s">
        <v>46</v>
      </c>
      <c r="B38" s="85"/>
      <c r="C38" s="85"/>
      <c r="D38" s="242">
        <v>3</v>
      </c>
      <c r="E38" s="242"/>
      <c r="F38" s="242">
        <v>4</v>
      </c>
      <c r="G38" s="242"/>
      <c r="H38" s="242">
        <v>2</v>
      </c>
      <c r="I38" s="242"/>
      <c r="J38" s="243"/>
      <c r="K38" s="243"/>
      <c r="L38" s="243">
        <v>1</v>
      </c>
      <c r="M38" s="243"/>
      <c r="N38" s="243"/>
      <c r="O38" s="239"/>
      <c r="P38" s="227">
        <f t="shared" si="11"/>
        <v>10</v>
      </c>
      <c r="Q38" s="228"/>
      <c r="R38" s="7"/>
    </row>
    <row r="39" spans="1:18" ht="15" customHeight="1">
      <c r="A39" s="154" t="s">
        <v>16</v>
      </c>
      <c r="B39" s="85"/>
      <c r="C39" s="85"/>
      <c r="D39" s="237">
        <v>85</v>
      </c>
      <c r="E39" s="238"/>
      <c r="F39" s="237">
        <v>97</v>
      </c>
      <c r="G39" s="238"/>
      <c r="H39" s="237">
        <v>218</v>
      </c>
      <c r="I39" s="238"/>
      <c r="J39" s="239">
        <v>155</v>
      </c>
      <c r="K39" s="240"/>
      <c r="L39" s="239"/>
      <c r="M39" s="240"/>
      <c r="N39" s="239"/>
      <c r="O39" s="241"/>
      <c r="P39" s="227">
        <f t="shared" si="11"/>
        <v>555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/>
      <c r="M40" s="235"/>
      <c r="N40" s="234"/>
      <c r="O40" s="236"/>
      <c r="P40" s="227">
        <f t="shared" si="11"/>
        <v>0</v>
      </c>
      <c r="Q40" s="228"/>
      <c r="R40" s="34"/>
    </row>
    <row r="41" spans="1:18" ht="15" thickBot="1">
      <c r="A41" s="154"/>
      <c r="B41" s="85"/>
      <c r="C41" s="85"/>
      <c r="D41" s="229">
        <f>SUM(D34:E40)</f>
        <v>94</v>
      </c>
      <c r="E41" s="229"/>
      <c r="F41" s="229">
        <f>SUM(F34:G40)</f>
        <v>114</v>
      </c>
      <c r="G41" s="229"/>
      <c r="H41" s="229">
        <f>SUM(H34:I40)</f>
        <v>240</v>
      </c>
      <c r="I41" s="229"/>
      <c r="J41" s="229">
        <f>SUM(J34:K40)</f>
        <v>166</v>
      </c>
      <c r="K41" s="229"/>
      <c r="L41" s="229">
        <f>SUM(L34:M40)</f>
        <v>6</v>
      </c>
      <c r="M41" s="229"/>
      <c r="N41" s="229">
        <f>SUM(N34:O40)</f>
        <v>0</v>
      </c>
      <c r="O41" s="229"/>
      <c r="P41" s="230">
        <f t="shared" si="11"/>
        <v>620</v>
      </c>
      <c r="Q41" s="231"/>
      <c r="R41" s="155">
        <f>SUM(D41:O41)</f>
        <v>620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178</v>
      </c>
      <c r="E43" s="159"/>
      <c r="F43" s="159">
        <f t="shared" ref="F43:N43" si="12">SUM(F8+F9+F14+F15+F5+F7+F6+F16)</f>
        <v>154</v>
      </c>
      <c r="G43" s="159"/>
      <c r="H43" s="159">
        <f t="shared" si="12"/>
        <v>255</v>
      </c>
      <c r="I43" s="159"/>
      <c r="J43" s="159">
        <f t="shared" si="12"/>
        <v>264</v>
      </c>
      <c r="K43" s="159"/>
      <c r="L43" s="159">
        <f t="shared" si="12"/>
        <v>62</v>
      </c>
      <c r="M43" s="159"/>
      <c r="N43" s="159">
        <f t="shared" si="12"/>
        <v>543</v>
      </c>
      <c r="O43" s="159"/>
      <c r="P43" s="219">
        <f>SUM(D43+F43+H43+J43+L43+N43)</f>
        <v>1456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189</v>
      </c>
      <c r="E44" s="159"/>
      <c r="F44" s="159">
        <f t="shared" ref="F44:N44" si="13">SUM(F10+F11+F5+F14+F15+F16+F7+F6)</f>
        <v>153</v>
      </c>
      <c r="G44" s="159"/>
      <c r="H44" s="159">
        <f t="shared" si="13"/>
        <v>259</v>
      </c>
      <c r="I44" s="159"/>
      <c r="J44" s="159">
        <f t="shared" si="13"/>
        <v>272</v>
      </c>
      <c r="K44" s="159"/>
      <c r="L44" s="159">
        <f t="shared" si="13"/>
        <v>74</v>
      </c>
      <c r="M44" s="159"/>
      <c r="N44" s="159">
        <f t="shared" si="13"/>
        <v>543</v>
      </c>
      <c r="O44" s="159"/>
      <c r="P44" s="219">
        <f>SUM(D44+F44+H44+J44+L44+N44)</f>
        <v>1490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256</v>
      </c>
      <c r="E45" s="160"/>
      <c r="F45" s="160">
        <f t="shared" ref="F45:N45" si="14">SUM(F12+F13+F14+F15+F16+F5+F7+F6)</f>
        <v>277</v>
      </c>
      <c r="G45" s="160"/>
      <c r="H45" s="160">
        <f t="shared" si="14"/>
        <v>299</v>
      </c>
      <c r="I45" s="160"/>
      <c r="J45" s="160">
        <f t="shared" si="14"/>
        <v>291</v>
      </c>
      <c r="K45" s="160"/>
      <c r="L45" s="160">
        <f t="shared" si="14"/>
        <v>167</v>
      </c>
      <c r="M45" s="160"/>
      <c r="N45" s="160">
        <f t="shared" si="14"/>
        <v>543</v>
      </c>
      <c r="O45" s="160"/>
      <c r="P45" s="225">
        <f>SUM(D45+F45+H45+J45+L45+N45)</f>
        <v>1833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623</v>
      </c>
      <c r="E46" s="165"/>
      <c r="F46" s="164">
        <f>SUM(F43:F45)</f>
        <v>584</v>
      </c>
      <c r="G46" s="166"/>
      <c r="H46" s="164">
        <f>SUM(H43:H45)</f>
        <v>813</v>
      </c>
      <c r="I46" s="165"/>
      <c r="J46" s="164">
        <f>SUM(J43:J45)</f>
        <v>827</v>
      </c>
      <c r="K46" s="165"/>
      <c r="L46" s="164">
        <f>SUM(L43:L45)</f>
        <v>303</v>
      </c>
      <c r="M46" s="165"/>
      <c r="N46" s="164">
        <f>SUM(N43:N45)</f>
        <v>1629</v>
      </c>
      <c r="O46" s="165"/>
      <c r="P46" s="210">
        <f>SUM(P43:P45)</f>
        <v>4779</v>
      </c>
      <c r="Q46" s="211"/>
      <c r="R46" s="155">
        <f>SUM(D46:N46)</f>
        <v>4779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>
        <v>14</v>
      </c>
      <c r="E48" s="173"/>
      <c r="F48" s="172">
        <v>13</v>
      </c>
      <c r="G48" s="173"/>
      <c r="H48" s="172"/>
      <c r="I48" s="173"/>
      <c r="J48" s="172">
        <v>10</v>
      </c>
      <c r="K48" s="173"/>
      <c r="L48" s="172">
        <v>29</v>
      </c>
      <c r="M48" s="174"/>
      <c r="N48" s="172"/>
      <c r="O48" s="175"/>
      <c r="P48" s="176">
        <f>SUM(D48+F48+H48+J48+L48+N48)</f>
        <v>66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434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434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14</v>
      </c>
      <c r="E51" s="190"/>
      <c r="F51" s="190">
        <f>SUM(F48:F50)</f>
        <v>13</v>
      </c>
      <c r="G51" s="190"/>
      <c r="H51" s="190">
        <f>SUM(H48:H50)</f>
        <v>434</v>
      </c>
      <c r="I51" s="190"/>
      <c r="J51" s="190">
        <f>SUM(J48:J50)</f>
        <v>10</v>
      </c>
      <c r="K51" s="190"/>
      <c r="L51" s="190">
        <f>SUM(L48:L50)</f>
        <v>29</v>
      </c>
      <c r="M51" s="190"/>
      <c r="N51" s="190">
        <f>SUM(N48:N50)</f>
        <v>0</v>
      </c>
      <c r="O51" s="191"/>
      <c r="P51" s="192">
        <f>SUM(P48:P50)</f>
        <v>500</v>
      </c>
      <c r="Q51" s="193"/>
      <c r="R51" s="194">
        <f>SUM(D51:O51)</f>
        <v>500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W18" sqref="W18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68" t="s">
        <v>0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8" ht="15" customHeight="1">
      <c r="A2" s="269" t="s">
        <v>1</v>
      </c>
      <c r="B2" s="3"/>
      <c r="C2" s="3"/>
      <c r="D2" s="271">
        <v>43514</v>
      </c>
      <c r="E2" s="271"/>
      <c r="F2" s="272">
        <v>43516</v>
      </c>
      <c r="G2" s="272"/>
      <c r="H2" s="272">
        <v>43517</v>
      </c>
      <c r="I2" s="272"/>
      <c r="J2" s="272">
        <v>43518</v>
      </c>
      <c r="K2" s="272"/>
      <c r="L2" s="272">
        <v>43519</v>
      </c>
      <c r="M2" s="272"/>
      <c r="N2" s="272">
        <v>43520</v>
      </c>
      <c r="O2" s="272"/>
      <c r="P2" s="261" t="s">
        <v>2</v>
      </c>
      <c r="Q2" s="262"/>
      <c r="R2" s="4"/>
    </row>
    <row r="3" spans="1:18" ht="18">
      <c r="A3" s="270"/>
      <c r="B3" s="5"/>
      <c r="C3" s="6"/>
      <c r="D3" s="265" t="s">
        <v>3</v>
      </c>
      <c r="E3" s="265"/>
      <c r="F3" s="265" t="s">
        <v>4</v>
      </c>
      <c r="G3" s="265"/>
      <c r="H3" s="265" t="s">
        <v>5</v>
      </c>
      <c r="I3" s="265"/>
      <c r="J3" s="265" t="s">
        <v>6</v>
      </c>
      <c r="K3" s="265"/>
      <c r="L3" s="266" t="s">
        <v>7</v>
      </c>
      <c r="M3" s="266"/>
      <c r="N3" s="267" t="s">
        <v>8</v>
      </c>
      <c r="O3" s="267"/>
      <c r="P3" s="263"/>
      <c r="Q3" s="264"/>
      <c r="R3" s="7"/>
    </row>
    <row r="4" spans="1:18" ht="18">
      <c r="A4" s="8"/>
      <c r="B4" s="5"/>
      <c r="C4" s="6"/>
      <c r="D4" s="9" t="s">
        <v>9</v>
      </c>
      <c r="E4" s="204" t="s">
        <v>10</v>
      </c>
      <c r="F4" s="11" t="s">
        <v>11</v>
      </c>
      <c r="G4" s="204" t="s">
        <v>10</v>
      </c>
      <c r="H4" s="11" t="s">
        <v>9</v>
      </c>
      <c r="I4" s="204" t="s">
        <v>10</v>
      </c>
      <c r="J4" s="11" t="s">
        <v>9</v>
      </c>
      <c r="K4" s="204" t="s">
        <v>10</v>
      </c>
      <c r="L4" s="11" t="s">
        <v>9</v>
      </c>
      <c r="M4" s="204" t="s">
        <v>10</v>
      </c>
      <c r="N4" s="11" t="s">
        <v>9</v>
      </c>
      <c r="O4" s="204" t="s">
        <v>10</v>
      </c>
      <c r="P4" s="12" t="s">
        <v>9</v>
      </c>
      <c r="Q4" s="12" t="s">
        <v>12</v>
      </c>
      <c r="R4" s="7"/>
    </row>
    <row r="5" spans="1:18">
      <c r="A5" s="13" t="s">
        <v>13</v>
      </c>
      <c r="B5" s="14" t="s">
        <v>14</v>
      </c>
      <c r="C5" s="15">
        <v>50</v>
      </c>
      <c r="D5" s="16">
        <v>18</v>
      </c>
      <c r="E5" s="17">
        <f>SUM(C5*D5)</f>
        <v>900</v>
      </c>
      <c r="F5" s="16">
        <v>17</v>
      </c>
      <c r="G5" s="17">
        <f>SUM(C5*F5)</f>
        <v>850</v>
      </c>
      <c r="H5" s="16">
        <v>12</v>
      </c>
      <c r="I5" s="17">
        <f>SUM(C5*H5)</f>
        <v>600</v>
      </c>
      <c r="J5" s="16">
        <v>10</v>
      </c>
      <c r="K5" s="18">
        <f>SUM(C5*J5)</f>
        <v>500</v>
      </c>
      <c r="L5" s="16">
        <v>29</v>
      </c>
      <c r="M5" s="17">
        <f>SUM(C5*L5)</f>
        <v>1450</v>
      </c>
      <c r="N5" s="16"/>
      <c r="O5" s="19"/>
      <c r="P5" s="20">
        <f t="shared" ref="P5:Q14" si="0">SUM(D5+F5+H5+J5+L5+N5)</f>
        <v>86</v>
      </c>
      <c r="Q5" s="21">
        <f t="shared" si="0"/>
        <v>4300</v>
      </c>
      <c r="R5" s="7"/>
    </row>
    <row r="6" spans="1:18">
      <c r="A6" s="13" t="s">
        <v>15</v>
      </c>
      <c r="B6" s="14" t="s">
        <v>14</v>
      </c>
      <c r="C6" s="15">
        <v>25</v>
      </c>
      <c r="D6" s="22">
        <v>11</v>
      </c>
      <c r="E6" s="17">
        <f t="shared" ref="E6:E15" si="1">SUM(C6*D6)</f>
        <v>275</v>
      </c>
      <c r="F6" s="22">
        <v>19</v>
      </c>
      <c r="G6" s="17">
        <f t="shared" ref="G6:G13" si="2">SUM(C6*F6)</f>
        <v>475</v>
      </c>
      <c r="H6" s="22">
        <v>7</v>
      </c>
      <c r="I6" s="17">
        <f t="shared" ref="I6:I13" si="3">SUM(C6*H6)</f>
        <v>175</v>
      </c>
      <c r="J6" s="22">
        <v>133</v>
      </c>
      <c r="K6" s="18">
        <f t="shared" ref="K6:K13" si="4">SUM(C6*J6)</f>
        <v>3325</v>
      </c>
      <c r="L6" s="22">
        <v>19</v>
      </c>
      <c r="M6" s="17">
        <f t="shared" ref="M6:M13" si="5">SUM(C6*L6)</f>
        <v>475</v>
      </c>
      <c r="N6" s="22"/>
      <c r="O6" s="23"/>
      <c r="P6" s="24">
        <f t="shared" si="0"/>
        <v>189</v>
      </c>
      <c r="Q6" s="21">
        <f t="shared" si="0"/>
        <v>4725</v>
      </c>
      <c r="R6" s="7"/>
    </row>
    <row r="7" spans="1:18" s="35" customFormat="1" ht="15">
      <c r="A7" s="25" t="s">
        <v>16</v>
      </c>
      <c r="B7" s="26"/>
      <c r="C7" s="27"/>
      <c r="D7" s="28">
        <v>168</v>
      </c>
      <c r="E7" s="29">
        <f t="shared" si="1"/>
        <v>0</v>
      </c>
      <c r="F7" s="28">
        <v>263</v>
      </c>
      <c r="G7" s="29">
        <f t="shared" si="2"/>
        <v>0</v>
      </c>
      <c r="H7" s="28">
        <v>268</v>
      </c>
      <c r="I7" s="29">
        <f t="shared" si="3"/>
        <v>0</v>
      </c>
      <c r="J7" s="28">
        <v>188</v>
      </c>
      <c r="K7" s="30">
        <f t="shared" si="4"/>
        <v>0</v>
      </c>
      <c r="L7" s="28"/>
      <c r="M7" s="29">
        <f t="shared" si="5"/>
        <v>0</v>
      </c>
      <c r="N7" s="28"/>
      <c r="O7" s="31"/>
      <c r="P7" s="32">
        <f>SUM(D7+F7+H7+J7+L7+N7)</f>
        <v>887</v>
      </c>
      <c r="Q7" s="33">
        <f>SUM(E7+G7+I7+K7+M7+O7)</f>
        <v>0</v>
      </c>
      <c r="R7" s="34"/>
    </row>
    <row r="8" spans="1:18">
      <c r="A8" s="13" t="s">
        <v>17</v>
      </c>
      <c r="B8" s="14" t="s">
        <v>14</v>
      </c>
      <c r="C8" s="15">
        <v>30</v>
      </c>
      <c r="D8" s="22"/>
      <c r="E8" s="17">
        <f t="shared" si="1"/>
        <v>0</v>
      </c>
      <c r="F8" s="22"/>
      <c r="G8" s="17">
        <f t="shared" si="2"/>
        <v>0</v>
      </c>
      <c r="H8" s="22"/>
      <c r="I8" s="17">
        <f t="shared" si="3"/>
        <v>0</v>
      </c>
      <c r="J8" s="22"/>
      <c r="K8" s="18">
        <f t="shared" si="4"/>
        <v>0</v>
      </c>
      <c r="L8" s="22">
        <v>2</v>
      </c>
      <c r="M8" s="17">
        <f t="shared" si="5"/>
        <v>60</v>
      </c>
      <c r="N8" s="22"/>
      <c r="O8" s="19"/>
      <c r="P8" s="36">
        <f t="shared" si="0"/>
        <v>2</v>
      </c>
      <c r="Q8" s="37">
        <f t="shared" si="0"/>
        <v>60</v>
      </c>
      <c r="R8" s="7"/>
    </row>
    <row r="9" spans="1:18">
      <c r="A9" s="13" t="s">
        <v>17</v>
      </c>
      <c r="B9" s="14" t="s">
        <v>14</v>
      </c>
      <c r="C9" s="15">
        <v>15</v>
      </c>
      <c r="D9" s="22"/>
      <c r="E9" s="17">
        <f t="shared" si="1"/>
        <v>0</v>
      </c>
      <c r="F9" s="22">
        <v>1</v>
      </c>
      <c r="G9" s="17">
        <f t="shared" si="2"/>
        <v>15</v>
      </c>
      <c r="H9" s="22"/>
      <c r="I9" s="17">
        <f t="shared" si="3"/>
        <v>0</v>
      </c>
      <c r="J9" s="22"/>
      <c r="K9" s="18">
        <f t="shared" si="4"/>
        <v>0</v>
      </c>
      <c r="L9" s="22"/>
      <c r="M9" s="17">
        <f t="shared" si="5"/>
        <v>0</v>
      </c>
      <c r="N9" s="22"/>
      <c r="O9" s="19"/>
      <c r="P9" s="36">
        <f>SUM(D9+F9+H9+J9+L9+N9)</f>
        <v>1</v>
      </c>
      <c r="Q9" s="37">
        <f>SUM(E9+G9+I9+K9+M9+O9)</f>
        <v>15</v>
      </c>
      <c r="R9" s="7"/>
    </row>
    <row r="10" spans="1:18">
      <c r="A10" s="38" t="s">
        <v>18</v>
      </c>
      <c r="B10" s="39" t="s">
        <v>14</v>
      </c>
      <c r="C10" s="40">
        <v>20</v>
      </c>
      <c r="D10" s="41"/>
      <c r="E10" s="42">
        <f t="shared" si="1"/>
        <v>0</v>
      </c>
      <c r="F10" s="41"/>
      <c r="G10" s="42">
        <f t="shared" si="2"/>
        <v>0</v>
      </c>
      <c r="H10" s="41">
        <v>5</v>
      </c>
      <c r="I10" s="42">
        <f t="shared" si="3"/>
        <v>100</v>
      </c>
      <c r="J10" s="41"/>
      <c r="K10" s="43">
        <f t="shared" si="4"/>
        <v>0</v>
      </c>
      <c r="L10" s="41">
        <v>10</v>
      </c>
      <c r="M10" s="42">
        <f t="shared" si="5"/>
        <v>200</v>
      </c>
      <c r="N10" s="41"/>
      <c r="O10" s="44"/>
      <c r="P10" s="45">
        <f t="shared" si="0"/>
        <v>15</v>
      </c>
      <c r="Q10" s="46">
        <f t="shared" si="0"/>
        <v>300</v>
      </c>
      <c r="R10" s="7"/>
    </row>
    <row r="11" spans="1:18">
      <c r="A11" s="38" t="s">
        <v>18</v>
      </c>
      <c r="B11" s="39" t="s">
        <v>14</v>
      </c>
      <c r="C11" s="47">
        <v>10</v>
      </c>
      <c r="D11" s="41">
        <v>4</v>
      </c>
      <c r="E11" s="42">
        <f t="shared" si="1"/>
        <v>40</v>
      </c>
      <c r="F11" s="41"/>
      <c r="G11" s="42">
        <f t="shared" si="2"/>
        <v>0</v>
      </c>
      <c r="H11" s="41">
        <v>3</v>
      </c>
      <c r="I11" s="42">
        <f t="shared" si="3"/>
        <v>30</v>
      </c>
      <c r="J11" s="41"/>
      <c r="K11" s="43">
        <f t="shared" si="4"/>
        <v>0</v>
      </c>
      <c r="L11" s="41"/>
      <c r="M11" s="42">
        <f t="shared" si="5"/>
        <v>0</v>
      </c>
      <c r="N11" s="41"/>
      <c r="O11" s="44"/>
      <c r="P11" s="45">
        <f t="shared" si="0"/>
        <v>7</v>
      </c>
      <c r="Q11" s="46">
        <f t="shared" si="0"/>
        <v>70</v>
      </c>
      <c r="R11" s="7"/>
    </row>
    <row r="12" spans="1:18">
      <c r="A12" s="13" t="s">
        <v>19</v>
      </c>
      <c r="B12" s="14" t="s">
        <v>14</v>
      </c>
      <c r="C12" s="15">
        <v>20</v>
      </c>
      <c r="D12" s="22">
        <v>20</v>
      </c>
      <c r="E12" s="17">
        <f t="shared" si="1"/>
        <v>400</v>
      </c>
      <c r="F12" s="22">
        <v>13</v>
      </c>
      <c r="G12" s="17">
        <f t="shared" si="2"/>
        <v>260</v>
      </c>
      <c r="H12" s="22">
        <v>12</v>
      </c>
      <c r="I12" s="17">
        <f t="shared" si="3"/>
        <v>240</v>
      </c>
      <c r="J12" s="22">
        <v>22</v>
      </c>
      <c r="K12" s="18">
        <f t="shared" si="4"/>
        <v>440</v>
      </c>
      <c r="L12" s="22">
        <v>39</v>
      </c>
      <c r="M12" s="17">
        <f t="shared" si="5"/>
        <v>780</v>
      </c>
      <c r="N12" s="22"/>
      <c r="O12" s="19"/>
      <c r="P12" s="36">
        <f t="shared" si="0"/>
        <v>106</v>
      </c>
      <c r="Q12" s="37">
        <f t="shared" si="0"/>
        <v>2120</v>
      </c>
      <c r="R12" s="7"/>
    </row>
    <row r="13" spans="1:18">
      <c r="A13" s="13" t="s">
        <v>19</v>
      </c>
      <c r="B13" s="14" t="s">
        <v>14</v>
      </c>
      <c r="C13" s="48">
        <v>10</v>
      </c>
      <c r="D13" s="22">
        <v>91</v>
      </c>
      <c r="E13" s="17">
        <f t="shared" si="1"/>
        <v>910</v>
      </c>
      <c r="F13" s="22">
        <v>95</v>
      </c>
      <c r="G13" s="17">
        <f t="shared" si="2"/>
        <v>950</v>
      </c>
      <c r="H13" s="22">
        <v>28</v>
      </c>
      <c r="I13" s="17">
        <f t="shared" si="3"/>
        <v>280</v>
      </c>
      <c r="J13" s="22">
        <v>9</v>
      </c>
      <c r="K13" s="18">
        <f t="shared" si="4"/>
        <v>90</v>
      </c>
      <c r="L13" s="22">
        <v>89</v>
      </c>
      <c r="M13" s="17">
        <f t="shared" si="5"/>
        <v>890</v>
      </c>
      <c r="N13" s="22"/>
      <c r="O13" s="19"/>
      <c r="P13" s="36">
        <f t="shared" si="0"/>
        <v>312</v>
      </c>
      <c r="Q13" s="37">
        <f t="shared" si="0"/>
        <v>3120</v>
      </c>
      <c r="R13" s="7"/>
    </row>
    <row r="14" spans="1:18" ht="15">
      <c r="A14" s="25" t="s">
        <v>20</v>
      </c>
      <c r="B14" s="14" t="s">
        <v>14</v>
      </c>
      <c r="C14" s="15">
        <v>25</v>
      </c>
      <c r="D14" s="22"/>
      <c r="E14" s="49">
        <f t="shared" si="1"/>
        <v>0</v>
      </c>
      <c r="F14" s="22"/>
      <c r="G14" s="49">
        <f>SUM(C14*F14)</f>
        <v>0</v>
      </c>
      <c r="H14" s="50">
        <v>20</v>
      </c>
      <c r="I14" s="49">
        <f>SUM(C14*H14)</f>
        <v>500</v>
      </c>
      <c r="J14" s="50">
        <v>10</v>
      </c>
      <c r="K14" s="49">
        <f>SUM(C14*J14)</f>
        <v>250</v>
      </c>
      <c r="L14" s="50">
        <v>15</v>
      </c>
      <c r="M14" s="49">
        <f>SUM(C14*L14)</f>
        <v>375</v>
      </c>
      <c r="N14" s="49"/>
      <c r="O14" s="49">
        <f>SUM(C14*N14)</f>
        <v>0</v>
      </c>
      <c r="P14" s="36">
        <f t="shared" si="0"/>
        <v>45</v>
      </c>
      <c r="Q14" s="37">
        <f t="shared" si="0"/>
        <v>1125</v>
      </c>
      <c r="R14" s="51" t="s">
        <v>64</v>
      </c>
    </row>
    <row r="15" spans="1:18">
      <c r="A15" s="13" t="s">
        <v>22</v>
      </c>
      <c r="B15" s="52" t="s">
        <v>14</v>
      </c>
      <c r="C15" s="53">
        <v>0</v>
      </c>
      <c r="D15" s="54">
        <v>9</v>
      </c>
      <c r="E15" s="49">
        <f t="shared" si="1"/>
        <v>0</v>
      </c>
      <c r="F15" s="54">
        <v>4</v>
      </c>
      <c r="G15" s="55"/>
      <c r="H15" s="54">
        <v>2</v>
      </c>
      <c r="I15" s="55"/>
      <c r="J15" s="54">
        <v>4</v>
      </c>
      <c r="K15" s="56"/>
      <c r="L15" s="54">
        <v>3</v>
      </c>
      <c r="M15" s="55"/>
      <c r="N15" s="54"/>
      <c r="O15" s="19"/>
      <c r="P15" s="57">
        <f>SUM(D15+F15+H15+J15+L15+N15)</f>
        <v>22</v>
      </c>
      <c r="Q15" s="37"/>
      <c r="R15" s="7"/>
    </row>
    <row r="16" spans="1:18">
      <c r="A16" s="58" t="s">
        <v>23</v>
      </c>
      <c r="B16" s="59"/>
      <c r="C16" s="59"/>
      <c r="D16" s="60"/>
      <c r="E16" s="61"/>
      <c r="F16" s="60"/>
      <c r="G16" s="62"/>
      <c r="H16" s="60"/>
      <c r="I16" s="62"/>
      <c r="J16" s="60"/>
      <c r="K16" s="62"/>
      <c r="L16" s="63"/>
      <c r="M16" s="62"/>
      <c r="N16" s="54">
        <v>584</v>
      </c>
      <c r="O16" s="64"/>
      <c r="P16" s="57">
        <f>SUM(D16+F16+H16+J16+L16+N16)</f>
        <v>584</v>
      </c>
      <c r="Q16" s="65"/>
      <c r="R16" s="7"/>
    </row>
    <row r="17" spans="1:18">
      <c r="A17" s="66" t="s">
        <v>24</v>
      </c>
      <c r="B17" s="67"/>
      <c r="C17" s="67"/>
      <c r="D17" s="68">
        <f>SUM(D5:D16)</f>
        <v>321</v>
      </c>
      <c r="E17" s="69">
        <f>SUM(E5:E16)</f>
        <v>2525</v>
      </c>
      <c r="F17" s="70">
        <f t="shared" ref="F17:O17" si="6">SUM(F5:F16)</f>
        <v>412</v>
      </c>
      <c r="G17" s="69">
        <f t="shared" si="6"/>
        <v>2550</v>
      </c>
      <c r="H17" s="70">
        <f t="shared" si="6"/>
        <v>357</v>
      </c>
      <c r="I17" s="69">
        <f t="shared" si="6"/>
        <v>1925</v>
      </c>
      <c r="J17" s="70">
        <f t="shared" si="6"/>
        <v>376</v>
      </c>
      <c r="K17" s="69">
        <f t="shared" si="6"/>
        <v>4605</v>
      </c>
      <c r="L17" s="71">
        <f t="shared" si="6"/>
        <v>206</v>
      </c>
      <c r="M17" s="69">
        <f t="shared" si="6"/>
        <v>4230</v>
      </c>
      <c r="N17" s="71">
        <f t="shared" si="6"/>
        <v>584</v>
      </c>
      <c r="O17" s="72">
        <f t="shared" si="6"/>
        <v>0</v>
      </c>
      <c r="P17" s="73">
        <f>SUM(P5:P16)</f>
        <v>2256</v>
      </c>
      <c r="Q17" s="74">
        <f>SUM(Q5:Q16)</f>
        <v>15835</v>
      </c>
      <c r="R17" s="7"/>
    </row>
    <row r="18" spans="1:18">
      <c r="A18" s="75" t="s">
        <v>25</v>
      </c>
      <c r="B18" s="76"/>
      <c r="C18" s="76"/>
      <c r="D18" s="77"/>
      <c r="E18" s="78"/>
      <c r="F18" s="79"/>
      <c r="G18" s="61"/>
      <c r="H18" s="77"/>
      <c r="I18" s="80"/>
      <c r="J18" s="77">
        <v>6</v>
      </c>
      <c r="K18" s="80">
        <v>6655</v>
      </c>
      <c r="L18" s="79"/>
      <c r="M18" s="81"/>
      <c r="N18" s="82"/>
      <c r="O18" s="80"/>
      <c r="P18" s="82">
        <f>SUM(D18+F18+H18+J18+L18+N18)</f>
        <v>6</v>
      </c>
      <c r="Q18" s="83">
        <f>SUM(E18+G18+I18+K18+M18+O18)</f>
        <v>6655</v>
      </c>
      <c r="R18" s="7"/>
    </row>
    <row r="19" spans="1:18">
      <c r="A19" s="84" t="s">
        <v>26</v>
      </c>
      <c r="B19" s="85"/>
      <c r="C19" s="85"/>
      <c r="D19" s="86"/>
      <c r="E19" s="49"/>
      <c r="F19" s="87"/>
      <c r="G19" s="61"/>
      <c r="H19" s="86"/>
      <c r="I19" s="88"/>
      <c r="J19" s="86"/>
      <c r="K19" s="88"/>
      <c r="L19" s="87"/>
      <c r="M19" s="88"/>
      <c r="N19" s="89"/>
      <c r="O19" s="88"/>
      <c r="P19" s="89">
        <f t="shared" ref="P19:Q22" si="7">SUM(D19+F19+H19+J19+L19+N19)</f>
        <v>0</v>
      </c>
      <c r="Q19" s="37">
        <f t="shared" si="7"/>
        <v>0</v>
      </c>
      <c r="R19" s="7"/>
    </row>
    <row r="20" spans="1:18">
      <c r="A20" s="84" t="s">
        <v>27</v>
      </c>
      <c r="B20" s="85"/>
      <c r="C20" s="85"/>
      <c r="D20" s="86"/>
      <c r="E20" s="49"/>
      <c r="F20" s="87"/>
      <c r="G20" s="61"/>
      <c r="H20" s="86"/>
      <c r="I20" s="88"/>
      <c r="J20" s="86"/>
      <c r="K20" s="88"/>
      <c r="L20" s="87"/>
      <c r="M20" s="88"/>
      <c r="N20" s="89"/>
      <c r="O20" s="88"/>
      <c r="P20" s="89">
        <f t="shared" si="7"/>
        <v>0</v>
      </c>
      <c r="Q20" s="37">
        <f t="shared" si="7"/>
        <v>0</v>
      </c>
      <c r="R20" s="7"/>
    </row>
    <row r="21" spans="1:18">
      <c r="A21" s="84" t="s">
        <v>28</v>
      </c>
      <c r="B21" s="85"/>
      <c r="C21" s="85"/>
      <c r="D21" s="86"/>
      <c r="E21" s="49"/>
      <c r="F21" s="87"/>
      <c r="G21" s="61"/>
      <c r="H21" s="86"/>
      <c r="I21" s="88"/>
      <c r="J21" s="86"/>
      <c r="K21" s="88"/>
      <c r="L21" s="87"/>
      <c r="M21" s="88"/>
      <c r="N21" s="89"/>
      <c r="O21" s="88"/>
      <c r="P21" s="89">
        <f t="shared" si="7"/>
        <v>0</v>
      </c>
      <c r="Q21" s="37">
        <f t="shared" si="7"/>
        <v>0</v>
      </c>
      <c r="R21" s="7"/>
    </row>
    <row r="22" spans="1:18">
      <c r="A22" s="90" t="s">
        <v>29</v>
      </c>
      <c r="B22" s="59" t="s">
        <v>14</v>
      </c>
      <c r="C22" s="59"/>
      <c r="D22" s="91">
        <v>24</v>
      </c>
      <c r="E22" s="61">
        <v>240</v>
      </c>
      <c r="F22" s="92">
        <v>29</v>
      </c>
      <c r="G22" s="61">
        <v>290</v>
      </c>
      <c r="H22" s="93">
        <v>13</v>
      </c>
      <c r="I22" s="61">
        <v>130</v>
      </c>
      <c r="J22" s="93">
        <v>12</v>
      </c>
      <c r="K22" s="61">
        <v>120</v>
      </c>
      <c r="L22" s="92">
        <v>35</v>
      </c>
      <c r="M22" s="61">
        <v>350</v>
      </c>
      <c r="N22" s="92">
        <v>136</v>
      </c>
      <c r="O22" s="61">
        <v>1360</v>
      </c>
      <c r="P22" s="94">
        <f t="shared" si="7"/>
        <v>249</v>
      </c>
      <c r="Q22" s="95">
        <f t="shared" si="7"/>
        <v>2490</v>
      </c>
      <c r="R22" s="7"/>
    </row>
    <row r="23" spans="1:18" ht="15" thickBot="1">
      <c r="A23" s="96" t="s">
        <v>30</v>
      </c>
      <c r="B23" s="97"/>
      <c r="C23" s="97"/>
      <c r="D23" s="98">
        <f t="shared" ref="D23:P23" si="8">SUM(D17:D22)</f>
        <v>345</v>
      </c>
      <c r="E23" s="99">
        <f t="shared" si="8"/>
        <v>2765</v>
      </c>
      <c r="F23" s="98">
        <f t="shared" si="8"/>
        <v>441</v>
      </c>
      <c r="G23" s="99">
        <f t="shared" si="8"/>
        <v>2840</v>
      </c>
      <c r="H23" s="98">
        <f t="shared" si="8"/>
        <v>370</v>
      </c>
      <c r="I23" s="99">
        <f t="shared" si="8"/>
        <v>2055</v>
      </c>
      <c r="J23" s="98">
        <f t="shared" si="8"/>
        <v>394</v>
      </c>
      <c r="K23" s="99">
        <f t="shared" si="8"/>
        <v>11380</v>
      </c>
      <c r="L23" s="100">
        <f t="shared" si="8"/>
        <v>241</v>
      </c>
      <c r="M23" s="99">
        <f t="shared" si="8"/>
        <v>4580</v>
      </c>
      <c r="N23" s="100">
        <f t="shared" si="8"/>
        <v>720</v>
      </c>
      <c r="O23" s="99">
        <f t="shared" si="8"/>
        <v>1360</v>
      </c>
      <c r="P23" s="101">
        <f t="shared" si="8"/>
        <v>2511</v>
      </c>
      <c r="Q23" s="99">
        <f>SUM(Q17:Q22)</f>
        <v>24980</v>
      </c>
      <c r="R23" s="7"/>
    </row>
    <row r="24" spans="1:18" s="103" customFormat="1" ht="14.25" customHeight="1" thickTop="1">
      <c r="A24" s="245" t="s">
        <v>31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7"/>
      <c r="P24" s="248" t="s">
        <v>32</v>
      </c>
      <c r="Q24" s="249"/>
      <c r="R24" s="102" t="s">
        <v>33</v>
      </c>
    </row>
    <row r="25" spans="1:18">
      <c r="A25" s="13"/>
      <c r="B25" s="85"/>
      <c r="C25" s="85"/>
      <c r="D25" s="104" t="s">
        <v>9</v>
      </c>
      <c r="E25" s="104" t="s">
        <v>34</v>
      </c>
      <c r="F25" s="105" t="s">
        <v>11</v>
      </c>
      <c r="G25" s="105" t="s">
        <v>34</v>
      </c>
      <c r="H25" s="105" t="s">
        <v>9</v>
      </c>
      <c r="I25" s="105" t="s">
        <v>34</v>
      </c>
      <c r="J25" s="105" t="s">
        <v>9</v>
      </c>
      <c r="K25" s="105" t="s">
        <v>34</v>
      </c>
      <c r="L25" s="105" t="s">
        <v>9</v>
      </c>
      <c r="M25" s="105" t="s">
        <v>34</v>
      </c>
      <c r="N25" s="105" t="s">
        <v>9</v>
      </c>
      <c r="O25" s="106" t="s">
        <v>34</v>
      </c>
      <c r="P25" s="107" t="s">
        <v>9</v>
      </c>
      <c r="Q25" s="108" t="s">
        <v>34</v>
      </c>
      <c r="R25" s="109"/>
    </row>
    <row r="26" spans="1:18" ht="13.5" customHeight="1">
      <c r="A26" s="110" t="s">
        <v>35</v>
      </c>
      <c r="B26" s="85"/>
      <c r="C26" s="85"/>
      <c r="D26" s="202"/>
      <c r="E26" s="112"/>
      <c r="F26" s="203"/>
      <c r="G26" s="114"/>
      <c r="H26" s="203"/>
      <c r="I26" s="114"/>
      <c r="J26" s="202"/>
      <c r="K26" s="112"/>
      <c r="L26" s="203">
        <v>1</v>
      </c>
      <c r="M26" s="114"/>
      <c r="N26" s="115"/>
      <c r="O26" s="116">
        <v>19</v>
      </c>
      <c r="P26" s="117">
        <f t="shared" ref="P26:Q33" si="9">SUM(D26+F26+H26+J26+L26+N26)</f>
        <v>1</v>
      </c>
      <c r="Q26" s="118">
        <f t="shared" si="9"/>
        <v>19</v>
      </c>
      <c r="R26" s="250">
        <f>SUM(P26:Q27)</f>
        <v>958</v>
      </c>
    </row>
    <row r="27" spans="1:18" ht="15" customHeight="1">
      <c r="A27" s="119" t="s">
        <v>36</v>
      </c>
      <c r="B27" s="85"/>
      <c r="C27" s="85"/>
      <c r="D27" s="120">
        <v>157</v>
      </c>
      <c r="E27" s="121"/>
      <c r="F27" s="120">
        <v>241</v>
      </c>
      <c r="G27" s="121"/>
      <c r="H27" s="120">
        <v>251</v>
      </c>
      <c r="I27" s="121"/>
      <c r="J27" s="201">
        <v>218</v>
      </c>
      <c r="K27" s="121"/>
      <c r="L27" s="201">
        <v>17</v>
      </c>
      <c r="M27" s="121"/>
      <c r="N27" s="201"/>
      <c r="O27" s="123">
        <v>54</v>
      </c>
      <c r="P27" s="124">
        <f t="shared" si="9"/>
        <v>884</v>
      </c>
      <c r="Q27" s="125">
        <f t="shared" si="9"/>
        <v>54</v>
      </c>
      <c r="R27" s="251"/>
    </row>
    <row r="28" spans="1:18">
      <c r="A28" s="119" t="s">
        <v>37</v>
      </c>
      <c r="B28" s="85"/>
      <c r="C28" s="85"/>
      <c r="D28" s="120">
        <v>1</v>
      </c>
      <c r="E28" s="121"/>
      <c r="F28" s="120">
        <v>1</v>
      </c>
      <c r="G28" s="121"/>
      <c r="H28" s="120">
        <v>1</v>
      </c>
      <c r="I28" s="121"/>
      <c r="J28" s="201"/>
      <c r="K28" s="121"/>
      <c r="L28" s="200">
        <v>3</v>
      </c>
      <c r="M28" s="127"/>
      <c r="N28" s="201"/>
      <c r="O28" s="123">
        <v>14</v>
      </c>
      <c r="P28" s="128">
        <f t="shared" si="9"/>
        <v>6</v>
      </c>
      <c r="Q28" s="125">
        <f t="shared" si="9"/>
        <v>14</v>
      </c>
      <c r="R28" s="252">
        <f>SUM(P28:Q29)</f>
        <v>187</v>
      </c>
    </row>
    <row r="29" spans="1:18" ht="15" customHeight="1">
      <c r="A29" s="119" t="s">
        <v>38</v>
      </c>
      <c r="B29" s="85"/>
      <c r="C29" s="85"/>
      <c r="D29" s="120">
        <v>3</v>
      </c>
      <c r="E29" s="121"/>
      <c r="F29" s="120">
        <v>3</v>
      </c>
      <c r="G29" s="121"/>
      <c r="H29" s="120">
        <v>6</v>
      </c>
      <c r="I29" s="121"/>
      <c r="J29" s="201">
        <v>99</v>
      </c>
      <c r="K29" s="121"/>
      <c r="L29" s="200">
        <v>18</v>
      </c>
      <c r="M29" s="127"/>
      <c r="N29" s="201"/>
      <c r="O29" s="123">
        <v>38</v>
      </c>
      <c r="P29" s="128">
        <f t="shared" si="9"/>
        <v>129</v>
      </c>
      <c r="Q29" s="125">
        <f t="shared" si="9"/>
        <v>38</v>
      </c>
      <c r="R29" s="253"/>
    </row>
    <row r="30" spans="1:18">
      <c r="A30" s="119" t="s">
        <v>39</v>
      </c>
      <c r="B30" s="85"/>
      <c r="C30" s="85"/>
      <c r="D30" s="120">
        <v>10</v>
      </c>
      <c r="E30" s="121"/>
      <c r="F30" s="120">
        <v>6</v>
      </c>
      <c r="G30" s="121"/>
      <c r="H30" s="120">
        <v>21</v>
      </c>
      <c r="I30" s="121"/>
      <c r="J30" s="201">
        <v>1</v>
      </c>
      <c r="K30" s="121"/>
      <c r="L30" s="200">
        <v>18</v>
      </c>
      <c r="M30" s="127"/>
      <c r="N30" s="201"/>
      <c r="O30" s="123">
        <v>70</v>
      </c>
      <c r="P30" s="128">
        <f t="shared" si="9"/>
        <v>56</v>
      </c>
      <c r="Q30" s="125">
        <f t="shared" si="9"/>
        <v>70</v>
      </c>
      <c r="R30" s="129">
        <f>SUM(P30:Q30)</f>
        <v>126</v>
      </c>
    </row>
    <row r="31" spans="1:18">
      <c r="A31" s="119" t="s">
        <v>40</v>
      </c>
      <c r="B31" s="85"/>
      <c r="C31" s="85"/>
      <c r="D31" s="120">
        <v>51</v>
      </c>
      <c r="E31" s="121">
        <v>9</v>
      </c>
      <c r="F31" s="120">
        <v>52</v>
      </c>
      <c r="G31" s="121">
        <v>4</v>
      </c>
      <c r="H31" s="120">
        <v>54</v>
      </c>
      <c r="I31" s="121">
        <v>2</v>
      </c>
      <c r="J31" s="201">
        <v>49</v>
      </c>
      <c r="K31" s="121">
        <v>4</v>
      </c>
      <c r="L31" s="200">
        <v>82</v>
      </c>
      <c r="M31" s="127">
        <v>3</v>
      </c>
      <c r="N31" s="201"/>
      <c r="O31" s="123">
        <v>329</v>
      </c>
      <c r="P31" s="128">
        <f t="shared" si="9"/>
        <v>288</v>
      </c>
      <c r="Q31" s="125">
        <f t="shared" si="9"/>
        <v>351</v>
      </c>
      <c r="R31" s="129">
        <f>SUM(P31:Q31)</f>
        <v>639</v>
      </c>
    </row>
    <row r="32" spans="1:18">
      <c r="A32" s="119" t="s">
        <v>41</v>
      </c>
      <c r="B32" s="85"/>
      <c r="C32" s="85"/>
      <c r="D32" s="130">
        <v>90</v>
      </c>
      <c r="E32" s="131"/>
      <c r="F32" s="130">
        <v>105</v>
      </c>
      <c r="G32" s="131"/>
      <c r="H32" s="130">
        <v>22</v>
      </c>
      <c r="I32" s="131"/>
      <c r="J32" s="132">
        <v>5</v>
      </c>
      <c r="K32" s="131"/>
      <c r="L32" s="133">
        <v>64</v>
      </c>
      <c r="M32" s="134"/>
      <c r="N32" s="132"/>
      <c r="O32" s="135">
        <v>60</v>
      </c>
      <c r="P32" s="136">
        <f t="shared" si="9"/>
        <v>286</v>
      </c>
      <c r="Q32" s="137">
        <f t="shared" si="9"/>
        <v>60</v>
      </c>
      <c r="R32" s="138">
        <f>SUM(P32:Q32)</f>
        <v>346</v>
      </c>
    </row>
    <row r="33" spans="1:18" ht="15" thickBot="1">
      <c r="A33" s="139"/>
      <c r="B33" s="140"/>
      <c r="C33" s="140"/>
      <c r="D33" s="141">
        <f t="shared" ref="D33:N33" si="10">SUM(D26:D32)</f>
        <v>312</v>
      </c>
      <c r="E33" s="142">
        <f t="shared" si="10"/>
        <v>9</v>
      </c>
      <c r="F33" s="143">
        <f t="shared" si="10"/>
        <v>408</v>
      </c>
      <c r="G33" s="144">
        <f t="shared" si="10"/>
        <v>4</v>
      </c>
      <c r="H33" s="143">
        <f t="shared" si="10"/>
        <v>355</v>
      </c>
      <c r="I33" s="144">
        <f t="shared" si="10"/>
        <v>2</v>
      </c>
      <c r="J33" s="145">
        <f t="shared" si="10"/>
        <v>372</v>
      </c>
      <c r="K33" s="144">
        <f t="shared" si="10"/>
        <v>4</v>
      </c>
      <c r="L33" s="145">
        <f t="shared" si="10"/>
        <v>203</v>
      </c>
      <c r="M33" s="142">
        <f t="shared" si="10"/>
        <v>3</v>
      </c>
      <c r="N33" s="145">
        <f t="shared" si="10"/>
        <v>0</v>
      </c>
      <c r="O33" s="146">
        <f>SUM(O26:O32)</f>
        <v>584</v>
      </c>
      <c r="P33" s="147">
        <f>SUM(P26:P32)</f>
        <v>1650</v>
      </c>
      <c r="Q33" s="148">
        <f t="shared" si="9"/>
        <v>606</v>
      </c>
      <c r="R33" s="149">
        <f>SUM(P33:Q33)</f>
        <v>2256</v>
      </c>
    </row>
    <row r="34" spans="1:18" ht="15" thickTop="1">
      <c r="A34" s="150" t="s">
        <v>42</v>
      </c>
      <c r="B34" s="151"/>
      <c r="C34" s="151"/>
      <c r="D34" s="254"/>
      <c r="E34" s="254"/>
      <c r="F34" s="255"/>
      <c r="G34" s="255"/>
      <c r="H34" s="255"/>
      <c r="I34" s="255"/>
      <c r="J34" s="256"/>
      <c r="K34" s="257"/>
      <c r="L34" s="256"/>
      <c r="M34" s="256"/>
      <c r="N34" s="256"/>
      <c r="O34" s="258"/>
      <c r="P34" s="259">
        <f>SUM(D34:O34)</f>
        <v>0</v>
      </c>
      <c r="Q34" s="260"/>
      <c r="R34" s="7"/>
    </row>
    <row r="35" spans="1:18">
      <c r="A35" s="152" t="s">
        <v>43</v>
      </c>
      <c r="B35" s="85"/>
      <c r="C35" s="85"/>
      <c r="D35" s="243">
        <v>2</v>
      </c>
      <c r="E35" s="244"/>
      <c r="F35" s="242"/>
      <c r="G35" s="242"/>
      <c r="H35" s="242">
        <v>2</v>
      </c>
      <c r="I35" s="242"/>
      <c r="J35" s="243"/>
      <c r="K35" s="244"/>
      <c r="L35" s="243">
        <v>2</v>
      </c>
      <c r="M35" s="244"/>
      <c r="N35" s="243"/>
      <c r="O35" s="239"/>
      <c r="P35" s="227">
        <f t="shared" ref="P35:P41" si="11">SUM(D35:O35)</f>
        <v>6</v>
      </c>
      <c r="Q35" s="228"/>
      <c r="R35" s="153">
        <f>SUM(O26:O32)</f>
        <v>584</v>
      </c>
    </row>
    <row r="36" spans="1:18">
      <c r="A36" s="110" t="s">
        <v>44</v>
      </c>
      <c r="B36" s="85"/>
      <c r="C36" s="85"/>
      <c r="D36" s="242">
        <v>7</v>
      </c>
      <c r="E36" s="242"/>
      <c r="F36" s="242">
        <v>15</v>
      </c>
      <c r="G36" s="242"/>
      <c r="H36" s="242">
        <v>20</v>
      </c>
      <c r="I36" s="242"/>
      <c r="J36" s="243">
        <v>15</v>
      </c>
      <c r="K36" s="244"/>
      <c r="L36" s="242">
        <v>2</v>
      </c>
      <c r="M36" s="242"/>
      <c r="N36" s="243"/>
      <c r="O36" s="239"/>
      <c r="P36" s="227">
        <f t="shared" si="11"/>
        <v>59</v>
      </c>
      <c r="Q36" s="228"/>
      <c r="R36" s="7"/>
    </row>
    <row r="37" spans="1:18">
      <c r="A37" s="110" t="s">
        <v>45</v>
      </c>
      <c r="B37" s="85"/>
      <c r="C37" s="85"/>
      <c r="D37" s="242"/>
      <c r="E37" s="242"/>
      <c r="F37" s="242"/>
      <c r="G37" s="242"/>
      <c r="H37" s="242"/>
      <c r="I37" s="242"/>
      <c r="J37" s="243"/>
      <c r="K37" s="244"/>
      <c r="L37" s="243">
        <v>1</v>
      </c>
      <c r="M37" s="243"/>
      <c r="N37" s="243"/>
      <c r="O37" s="239"/>
      <c r="P37" s="227">
        <f t="shared" si="11"/>
        <v>1</v>
      </c>
      <c r="Q37" s="228"/>
      <c r="R37" s="7"/>
    </row>
    <row r="38" spans="1:18">
      <c r="A38" s="154" t="s">
        <v>46</v>
      </c>
      <c r="B38" s="85"/>
      <c r="C38" s="85"/>
      <c r="D38" s="242">
        <v>9</v>
      </c>
      <c r="E38" s="242"/>
      <c r="F38" s="242">
        <v>4</v>
      </c>
      <c r="G38" s="242"/>
      <c r="H38" s="242">
        <v>1</v>
      </c>
      <c r="I38" s="242"/>
      <c r="J38" s="243">
        <v>1</v>
      </c>
      <c r="K38" s="243"/>
      <c r="L38" s="243">
        <v>2</v>
      </c>
      <c r="M38" s="243"/>
      <c r="N38" s="243"/>
      <c r="O38" s="239"/>
      <c r="P38" s="227">
        <f t="shared" si="11"/>
        <v>17</v>
      </c>
      <c r="Q38" s="228"/>
      <c r="R38" s="7"/>
    </row>
    <row r="39" spans="1:18" ht="15" customHeight="1">
      <c r="A39" s="154" t="s">
        <v>16</v>
      </c>
      <c r="B39" s="85"/>
      <c r="C39" s="85"/>
      <c r="D39" s="237">
        <v>168</v>
      </c>
      <c r="E39" s="238"/>
      <c r="F39" s="237">
        <v>263</v>
      </c>
      <c r="G39" s="238"/>
      <c r="H39" s="237">
        <v>268</v>
      </c>
      <c r="I39" s="238"/>
      <c r="J39" s="239">
        <v>188</v>
      </c>
      <c r="K39" s="240"/>
      <c r="L39" s="239"/>
      <c r="M39" s="240"/>
      <c r="N39" s="239"/>
      <c r="O39" s="241"/>
      <c r="P39" s="227">
        <f t="shared" si="11"/>
        <v>887</v>
      </c>
      <c r="Q39" s="228"/>
      <c r="R39" s="7"/>
    </row>
    <row r="40" spans="1:18" ht="15">
      <c r="A40" s="154" t="s">
        <v>47</v>
      </c>
      <c r="B40" s="85"/>
      <c r="C40" s="85"/>
      <c r="D40" s="232"/>
      <c r="E40" s="233"/>
      <c r="F40" s="232"/>
      <c r="G40" s="233"/>
      <c r="H40" s="232"/>
      <c r="I40" s="233"/>
      <c r="J40" s="234"/>
      <c r="K40" s="235"/>
      <c r="L40" s="234">
        <v>7</v>
      </c>
      <c r="M40" s="235"/>
      <c r="N40" s="234"/>
      <c r="O40" s="236"/>
      <c r="P40" s="227">
        <f t="shared" si="11"/>
        <v>7</v>
      </c>
      <c r="Q40" s="228"/>
      <c r="R40" s="34"/>
    </row>
    <row r="41" spans="1:18" ht="15" thickBot="1">
      <c r="A41" s="154"/>
      <c r="B41" s="85"/>
      <c r="C41" s="85"/>
      <c r="D41" s="229">
        <f>SUM(D34:E40)</f>
        <v>186</v>
      </c>
      <c r="E41" s="229"/>
      <c r="F41" s="229">
        <f>SUM(F34:G40)</f>
        <v>282</v>
      </c>
      <c r="G41" s="229"/>
      <c r="H41" s="229">
        <f>SUM(H34:I40)</f>
        <v>291</v>
      </c>
      <c r="I41" s="229"/>
      <c r="J41" s="229">
        <f>SUM(J34:K40)</f>
        <v>204</v>
      </c>
      <c r="K41" s="229"/>
      <c r="L41" s="229">
        <f>SUM(L34:M40)</f>
        <v>14</v>
      </c>
      <c r="M41" s="229"/>
      <c r="N41" s="229">
        <f>SUM(N34:O40)</f>
        <v>0</v>
      </c>
      <c r="O41" s="229"/>
      <c r="P41" s="230">
        <f t="shared" si="11"/>
        <v>977</v>
      </c>
      <c r="Q41" s="231"/>
      <c r="R41" s="155">
        <f>SUM(D41:O41)</f>
        <v>977</v>
      </c>
    </row>
    <row r="42" spans="1:18" ht="12" customHeight="1" thickTop="1">
      <c r="A42" s="215" t="s">
        <v>48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156"/>
      <c r="Q42" s="157"/>
      <c r="R42" s="158"/>
    </row>
    <row r="43" spans="1:18" ht="15">
      <c r="A43" s="217" t="s">
        <v>49</v>
      </c>
      <c r="B43" s="218"/>
      <c r="C43" s="218"/>
      <c r="D43" s="159">
        <f>SUM(D8+D9+D14+D15+D5+D7+D6+D16)</f>
        <v>206</v>
      </c>
      <c r="E43" s="159"/>
      <c r="F43" s="159">
        <f t="shared" ref="F43:N43" si="12">SUM(F8+F9+F14+F15+F5+F7+F6+F16)</f>
        <v>304</v>
      </c>
      <c r="G43" s="159"/>
      <c r="H43" s="159">
        <f t="shared" si="12"/>
        <v>309</v>
      </c>
      <c r="I43" s="159"/>
      <c r="J43" s="159">
        <f t="shared" si="12"/>
        <v>345</v>
      </c>
      <c r="K43" s="159"/>
      <c r="L43" s="159">
        <f t="shared" si="12"/>
        <v>68</v>
      </c>
      <c r="M43" s="159"/>
      <c r="N43" s="159">
        <f t="shared" si="12"/>
        <v>584</v>
      </c>
      <c r="O43" s="159"/>
      <c r="P43" s="219">
        <f>SUM(D43+F43+H43+J43+L43+N43)</f>
        <v>1816</v>
      </c>
      <c r="Q43" s="220"/>
      <c r="R43" s="158"/>
    </row>
    <row r="44" spans="1:18" ht="15">
      <c r="A44" s="221" t="s">
        <v>50</v>
      </c>
      <c r="B44" s="222"/>
      <c r="C44" s="222"/>
      <c r="D44" s="159">
        <f>SUM(D10+D11+D5+D14+D15+D16+D7+D6)</f>
        <v>210</v>
      </c>
      <c r="E44" s="159"/>
      <c r="F44" s="159">
        <f t="shared" ref="F44:N44" si="13">SUM(F10+F11+F5+F14+F15+F16+F7+F6)</f>
        <v>303</v>
      </c>
      <c r="G44" s="159"/>
      <c r="H44" s="159">
        <f t="shared" si="13"/>
        <v>317</v>
      </c>
      <c r="I44" s="159"/>
      <c r="J44" s="159">
        <f t="shared" si="13"/>
        <v>345</v>
      </c>
      <c r="K44" s="159"/>
      <c r="L44" s="159">
        <f t="shared" si="13"/>
        <v>76</v>
      </c>
      <c r="M44" s="159"/>
      <c r="N44" s="159">
        <f t="shared" si="13"/>
        <v>584</v>
      </c>
      <c r="O44" s="159"/>
      <c r="P44" s="219">
        <f>SUM(D44+F44+H44+J44+L44+N44)</f>
        <v>1835</v>
      </c>
      <c r="Q44" s="220"/>
      <c r="R44" s="158"/>
    </row>
    <row r="45" spans="1:18" ht="15">
      <c r="A45" s="223" t="s">
        <v>51</v>
      </c>
      <c r="B45" s="224"/>
      <c r="C45" s="224"/>
      <c r="D45" s="160">
        <f>SUM(D12+D13+D14+D15+D16+D5+D7+D6)</f>
        <v>317</v>
      </c>
      <c r="E45" s="160"/>
      <c r="F45" s="160">
        <f t="shared" ref="F45:N45" si="14">SUM(F12+F13+F14+F15+F16+F5+F7+F6)</f>
        <v>411</v>
      </c>
      <c r="G45" s="160"/>
      <c r="H45" s="160">
        <f t="shared" si="14"/>
        <v>349</v>
      </c>
      <c r="I45" s="160"/>
      <c r="J45" s="160">
        <f t="shared" si="14"/>
        <v>376</v>
      </c>
      <c r="K45" s="160"/>
      <c r="L45" s="160">
        <f t="shared" si="14"/>
        <v>194</v>
      </c>
      <c r="M45" s="160"/>
      <c r="N45" s="160">
        <f t="shared" si="14"/>
        <v>584</v>
      </c>
      <c r="O45" s="160"/>
      <c r="P45" s="225">
        <f>SUM(D45+F45+H45+J45+L45+N45)</f>
        <v>2231</v>
      </c>
      <c r="Q45" s="226"/>
      <c r="R45" s="158"/>
    </row>
    <row r="46" spans="1:18">
      <c r="A46" s="161" t="s">
        <v>52</v>
      </c>
      <c r="B46" s="162"/>
      <c r="C46" s="163"/>
      <c r="D46" s="164">
        <f>SUM(D43:D45)</f>
        <v>733</v>
      </c>
      <c r="E46" s="165"/>
      <c r="F46" s="164">
        <f>SUM(F43:F45)</f>
        <v>1018</v>
      </c>
      <c r="G46" s="166"/>
      <c r="H46" s="164">
        <f>SUM(H43:H45)</f>
        <v>975</v>
      </c>
      <c r="I46" s="165"/>
      <c r="J46" s="164">
        <f>SUM(J43:J45)</f>
        <v>1066</v>
      </c>
      <c r="K46" s="165"/>
      <c r="L46" s="164">
        <f>SUM(L43:L45)</f>
        <v>338</v>
      </c>
      <c r="M46" s="165"/>
      <c r="N46" s="164">
        <f>SUM(N43:N45)</f>
        <v>1752</v>
      </c>
      <c r="O46" s="165"/>
      <c r="P46" s="210">
        <f>SUM(P43:P45)</f>
        <v>5882</v>
      </c>
      <c r="Q46" s="211"/>
      <c r="R46" s="155">
        <f>SUM(D46:N46)</f>
        <v>5882</v>
      </c>
    </row>
    <row r="47" spans="1:18" ht="15">
      <c r="A47" s="167"/>
      <c r="B47" s="168"/>
      <c r="C47" s="168"/>
      <c r="D47" s="212" t="s">
        <v>53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4"/>
      <c r="P47" s="168"/>
      <c r="Q47" s="168"/>
      <c r="R47" s="158"/>
    </row>
    <row r="48" spans="1:18" ht="15">
      <c r="A48" s="169" t="s">
        <v>54</v>
      </c>
      <c r="B48" s="170"/>
      <c r="C48" s="171"/>
      <c r="D48" s="172">
        <v>6</v>
      </c>
      <c r="E48" s="173"/>
      <c r="F48" s="172">
        <v>14</v>
      </c>
      <c r="G48" s="173"/>
      <c r="H48" s="172"/>
      <c r="I48" s="173"/>
      <c r="J48" s="172">
        <v>13</v>
      </c>
      <c r="K48" s="173"/>
      <c r="L48" s="172">
        <v>25</v>
      </c>
      <c r="M48" s="174"/>
      <c r="N48" s="172"/>
      <c r="O48" s="175"/>
      <c r="P48" s="176">
        <f>SUM(D48+F48+H48+J48+L48+N48)</f>
        <v>58</v>
      </c>
      <c r="Q48" s="177"/>
      <c r="R48" s="158"/>
    </row>
    <row r="49" spans="1:18" ht="15">
      <c r="A49" s="178" t="s">
        <v>55</v>
      </c>
      <c r="B49" s="179"/>
      <c r="C49" s="180"/>
      <c r="D49" s="181"/>
      <c r="E49" s="182"/>
      <c r="F49" s="181"/>
      <c r="G49" s="182"/>
      <c r="H49" s="181"/>
      <c r="I49" s="182"/>
      <c r="J49" s="181"/>
      <c r="K49" s="182"/>
      <c r="L49" s="181"/>
      <c r="M49" s="183"/>
      <c r="N49" s="181"/>
      <c r="O49" s="184"/>
      <c r="P49" s="185">
        <f>SUM(D49+F49+H49+J49+L49+N49)</f>
        <v>0</v>
      </c>
      <c r="Q49" s="186"/>
      <c r="R49" s="158"/>
    </row>
    <row r="50" spans="1:18" ht="15">
      <c r="A50" s="178" t="s">
        <v>56</v>
      </c>
      <c r="B50" s="179"/>
      <c r="C50" s="180"/>
      <c r="D50" s="181"/>
      <c r="E50" s="182"/>
      <c r="F50" s="181"/>
      <c r="G50" s="182"/>
      <c r="H50" s="181">
        <v>275</v>
      </c>
      <c r="I50" s="182"/>
      <c r="J50" s="181"/>
      <c r="K50" s="182"/>
      <c r="L50" s="181"/>
      <c r="M50" s="183"/>
      <c r="N50" s="181"/>
      <c r="O50" s="184"/>
      <c r="P50" s="185">
        <f>SUM(D50+F50+H50+J50+L50+N50)</f>
        <v>275</v>
      </c>
      <c r="Q50" s="186"/>
      <c r="R50" s="158"/>
    </row>
    <row r="51" spans="1:18" ht="15" thickBot="1">
      <c r="A51" s="187" t="s">
        <v>57</v>
      </c>
      <c r="B51" s="188"/>
      <c r="C51" s="189"/>
      <c r="D51" s="190">
        <f>SUM(D48:D50)</f>
        <v>6</v>
      </c>
      <c r="E51" s="190"/>
      <c r="F51" s="190">
        <f>SUM(F48:F50)</f>
        <v>14</v>
      </c>
      <c r="G51" s="190"/>
      <c r="H51" s="190">
        <f>SUM(H48:H50)</f>
        <v>275</v>
      </c>
      <c r="I51" s="190"/>
      <c r="J51" s="190">
        <f>SUM(J48:J50)</f>
        <v>13</v>
      </c>
      <c r="K51" s="190"/>
      <c r="L51" s="190">
        <f>SUM(L48:L50)</f>
        <v>25</v>
      </c>
      <c r="M51" s="190"/>
      <c r="N51" s="190">
        <f>SUM(N48:N50)</f>
        <v>0</v>
      </c>
      <c r="O51" s="191"/>
      <c r="P51" s="192">
        <f>SUM(P48:P50)</f>
        <v>333</v>
      </c>
      <c r="Q51" s="193"/>
      <c r="R51" s="194">
        <f>SUM(D51:O51)</f>
        <v>333</v>
      </c>
    </row>
    <row r="52" spans="1:18" ht="11.25" customHeight="1" thickTop="1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7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6-ENE</vt:lpstr>
      <vt:lpstr>13-ENE</vt:lpstr>
      <vt:lpstr>20 ENE</vt:lpstr>
      <vt:lpstr>27 ENE</vt:lpstr>
      <vt:lpstr>31 ENE</vt:lpstr>
      <vt:lpstr>3 FEB</vt:lpstr>
      <vt:lpstr>10-FEB</vt:lpstr>
      <vt:lpstr>17 FEB</vt:lpstr>
      <vt:lpstr>24 FEB</vt:lpstr>
      <vt:lpstr>28 FEB</vt:lpstr>
      <vt:lpstr>3 MAR</vt:lpstr>
      <vt:lpstr>10mar</vt:lpstr>
      <vt:lpstr>17 mar</vt:lpstr>
      <vt:lpstr>24 mar</vt:lpstr>
      <vt:lpstr>31 mar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2019-04-01T18:39:27Z</cp:lastPrinted>
  <dcterms:created xsi:type="dcterms:W3CDTF">2019-01-07T18:41:22Z</dcterms:created>
  <dcterms:modified xsi:type="dcterms:W3CDTF">2019-04-05T18:32:01Z</dcterms:modified>
</cp:coreProperties>
</file>