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150" yWindow="0" windowWidth="10710" windowHeight="1209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Y15" i="1"/>
  <c r="I15"/>
  <c r="K14"/>
  <c r="I14"/>
  <c r="G14"/>
  <c r="E14"/>
  <c r="Z51"/>
  <c r="X51"/>
  <c r="V51"/>
  <c r="T51"/>
  <c r="R51"/>
  <c r="P51"/>
  <c r="N51"/>
  <c r="L51"/>
  <c r="J51"/>
  <c r="H51"/>
  <c r="F51"/>
  <c r="D51"/>
  <c r="AB50"/>
  <c r="AB49"/>
  <c r="AB48"/>
  <c r="Z45"/>
  <c r="X45"/>
  <c r="V45"/>
  <c r="T45"/>
  <c r="R45"/>
  <c r="P45"/>
  <c r="N45"/>
  <c r="D45"/>
  <c r="Z44"/>
  <c r="X44"/>
  <c r="V44"/>
  <c r="T44"/>
  <c r="R44"/>
  <c r="P44"/>
  <c r="N44"/>
  <c r="D44"/>
  <c r="Z43"/>
  <c r="X43"/>
  <c r="X46" s="1"/>
  <c r="V43"/>
  <c r="T43"/>
  <c r="R43"/>
  <c r="R46" s="1"/>
  <c r="P43"/>
  <c r="P46" s="1"/>
  <c r="N43"/>
  <c r="D43"/>
  <c r="Z41"/>
  <c r="X41"/>
  <c r="V41"/>
  <c r="T41"/>
  <c r="R41"/>
  <c r="P41"/>
  <c r="N41"/>
  <c r="L41"/>
  <c r="J41"/>
  <c r="H41"/>
  <c r="F41"/>
  <c r="D41"/>
  <c r="AB40"/>
  <c r="AB39"/>
  <c r="AB38"/>
  <c r="AB37"/>
  <c r="AB36"/>
  <c r="AB35"/>
  <c r="AB34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AC32"/>
  <c r="AB32"/>
  <c r="AC31"/>
  <c r="AB31"/>
  <c r="AC30"/>
  <c r="AB30"/>
  <c r="AC29"/>
  <c r="AB29"/>
  <c r="AC28"/>
  <c r="AB28"/>
  <c r="AC27"/>
  <c r="AB27"/>
  <c r="AC26"/>
  <c r="AB26"/>
  <c r="AC22"/>
  <c r="AB22"/>
  <c r="AC21"/>
  <c r="AB21"/>
  <c r="AC20"/>
  <c r="AB20"/>
  <c r="AC19"/>
  <c r="AB19"/>
  <c r="AC18"/>
  <c r="AB18"/>
  <c r="Z17"/>
  <c r="Z23" s="1"/>
  <c r="X17"/>
  <c r="X23" s="1"/>
  <c r="V17"/>
  <c r="V23" s="1"/>
  <c r="T17"/>
  <c r="T23" s="1"/>
  <c r="R17"/>
  <c r="R23" s="1"/>
  <c r="P17"/>
  <c r="P23" s="1"/>
  <c r="N17"/>
  <c r="N23" s="1"/>
  <c r="D17"/>
  <c r="D23" s="1"/>
  <c r="AC16"/>
  <c r="AB16"/>
  <c r="AB15"/>
  <c r="AA15"/>
  <c r="W15"/>
  <c r="U15"/>
  <c r="S15"/>
  <c r="Q15"/>
  <c r="O15"/>
  <c r="M15"/>
  <c r="K15"/>
  <c r="G15"/>
  <c r="E15"/>
  <c r="AA14"/>
  <c r="Y14"/>
  <c r="W14"/>
  <c r="U14"/>
  <c r="S14"/>
  <c r="Q14"/>
  <c r="O14"/>
  <c r="AB13"/>
  <c r="AC13" s="1"/>
  <c r="AA13"/>
  <c r="Y13"/>
  <c r="W13"/>
  <c r="U13"/>
  <c r="S13"/>
  <c r="Q13"/>
  <c r="O13"/>
  <c r="M13"/>
  <c r="K13"/>
  <c r="I13"/>
  <c r="G13"/>
  <c r="E13"/>
  <c r="AB12"/>
  <c r="AC12" s="1"/>
  <c r="AA12"/>
  <c r="Y12"/>
  <c r="W12"/>
  <c r="U12"/>
  <c r="S12"/>
  <c r="Q12"/>
  <c r="O12"/>
  <c r="M12"/>
  <c r="K12"/>
  <c r="I12"/>
  <c r="G12"/>
  <c r="E12"/>
  <c r="AB11"/>
  <c r="AC11" s="1"/>
  <c r="AA11"/>
  <c r="Y11"/>
  <c r="W11"/>
  <c r="U11"/>
  <c r="S11"/>
  <c r="Q11"/>
  <c r="O11"/>
  <c r="M11"/>
  <c r="K11"/>
  <c r="I11"/>
  <c r="G11"/>
  <c r="E11"/>
  <c r="AB10"/>
  <c r="AC10" s="1"/>
  <c r="AA10"/>
  <c r="Y10"/>
  <c r="W10"/>
  <c r="U10"/>
  <c r="S10"/>
  <c r="Q10"/>
  <c r="O10"/>
  <c r="M10"/>
  <c r="K10"/>
  <c r="I10"/>
  <c r="G10"/>
  <c r="E10"/>
  <c r="AB9"/>
  <c r="AC9" s="1"/>
  <c r="AA9"/>
  <c r="Y9"/>
  <c r="W9"/>
  <c r="U9"/>
  <c r="S9"/>
  <c r="Q9"/>
  <c r="O9"/>
  <c r="M9"/>
  <c r="K9"/>
  <c r="I9"/>
  <c r="G9"/>
  <c r="E9"/>
  <c r="AB8"/>
  <c r="AC8" s="1"/>
  <c r="AA8"/>
  <c r="Y8"/>
  <c r="W8"/>
  <c r="U8"/>
  <c r="S8"/>
  <c r="Q8"/>
  <c r="O8"/>
  <c r="M8"/>
  <c r="K8"/>
  <c r="I8"/>
  <c r="G8"/>
  <c r="E8"/>
  <c r="AB7"/>
  <c r="AC7" s="1"/>
  <c r="AA7"/>
  <c r="Y7"/>
  <c r="W7"/>
  <c r="U7"/>
  <c r="S7"/>
  <c r="Q7"/>
  <c r="O7"/>
  <c r="M7"/>
  <c r="K7"/>
  <c r="I7"/>
  <c r="G7"/>
  <c r="E7"/>
  <c r="AB6"/>
  <c r="AC6" s="1"/>
  <c r="AA6"/>
  <c r="Y6"/>
  <c r="Y17" s="1"/>
  <c r="Y23" s="1"/>
  <c r="W6"/>
  <c r="U6"/>
  <c r="S6"/>
  <c r="Q6"/>
  <c r="Q17" s="1"/>
  <c r="Q23" s="1"/>
  <c r="O6"/>
  <c r="M6"/>
  <c r="K6"/>
  <c r="I6"/>
  <c r="G6"/>
  <c r="E6"/>
  <c r="AB5"/>
  <c r="AC5" s="1"/>
  <c r="AA5"/>
  <c r="AA17" s="1"/>
  <c r="AA23" s="1"/>
  <c r="Y5"/>
  <c r="W5"/>
  <c r="U5"/>
  <c r="S5"/>
  <c r="S17" s="1"/>
  <c r="S23" s="1"/>
  <c r="Q5"/>
  <c r="O5"/>
  <c r="M5"/>
  <c r="K5"/>
  <c r="I5"/>
  <c r="E5"/>
  <c r="AB41" l="1"/>
  <c r="AD32"/>
  <c r="AD31"/>
  <c r="AD28"/>
  <c r="D46"/>
  <c r="F45"/>
  <c r="F17"/>
  <c r="F23" s="1"/>
  <c r="F43"/>
  <c r="F44"/>
  <c r="AB51"/>
  <c r="AD51"/>
  <c r="AD41"/>
  <c r="AD26"/>
  <c r="AC33"/>
  <c r="AD35"/>
  <c r="AD30"/>
  <c r="Z46"/>
  <c r="W17"/>
  <c r="W23" s="1"/>
  <c r="V46"/>
  <c r="T46"/>
  <c r="U17"/>
  <c r="U23" s="1"/>
  <c r="O17"/>
  <c r="O23" s="1"/>
  <c r="N46"/>
  <c r="AC15"/>
  <c r="G17"/>
  <c r="G23" s="1"/>
  <c r="E17"/>
  <c r="E23" s="1"/>
  <c r="AB33"/>
  <c r="F46" l="1"/>
  <c r="H44"/>
  <c r="H17"/>
  <c r="H23" s="1"/>
  <c r="H45"/>
  <c r="H43"/>
  <c r="AD33"/>
  <c r="H46" l="1"/>
  <c r="I17"/>
  <c r="I23" s="1"/>
  <c r="J45" l="1"/>
  <c r="J44"/>
  <c r="J43"/>
  <c r="J17"/>
  <c r="J23" s="1"/>
  <c r="J46" l="1"/>
  <c r="K17"/>
  <c r="K23" s="1"/>
  <c r="M14" l="1"/>
  <c r="L45"/>
  <c r="AB45" s="1"/>
  <c r="L44"/>
  <c r="AB44" s="1"/>
  <c r="L43"/>
  <c r="L17"/>
  <c r="L23" s="1"/>
  <c r="AB14"/>
  <c r="AB17" s="1"/>
  <c r="AB23" s="1"/>
  <c r="L46" l="1"/>
  <c r="AD46" s="1"/>
  <c r="AB43"/>
  <c r="AB46" s="1"/>
  <c r="M17"/>
  <c r="M23" s="1"/>
  <c r="AC14"/>
  <c r="AC17" s="1"/>
  <c r="AC23" s="1"/>
</calcChain>
</file>

<file path=xl/sharedStrings.xml><?xml version="1.0" encoding="utf-8"?>
<sst xmlns="http://schemas.openxmlformats.org/spreadsheetml/2006/main" count="134" uniqueCount="63">
  <si>
    <t xml:space="preserve">DESGLOCE DE INGRESOS POR VISITAS A MUSEOGRAFÍA </t>
  </si>
  <si>
    <t>INFORME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</si>
  <si>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</si>
  <si>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</si>
  <si>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</si>
  <si>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</si>
  <si>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</si>
  <si>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</si>
  <si>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</si>
  <si>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</si>
  <si>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</si>
  <si>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</si>
  <si>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</si>
  <si>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</si>
  <si>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 AL 31</t>
  </si>
  <si>
    <t>1 AL 29</t>
  </si>
  <si>
    <t>1 AL 30</t>
  </si>
  <si>
    <t>visitas</t>
  </si>
  <si>
    <t xml:space="preserve">importe </t>
  </si>
  <si>
    <t>Visitas</t>
  </si>
  <si>
    <t>importe</t>
  </si>
  <si>
    <t>General            *</t>
  </si>
  <si>
    <t>$</t>
  </si>
  <si>
    <t>General con descuento</t>
  </si>
  <si>
    <t>FECHAC</t>
  </si>
  <si>
    <t>Exp. Patrimonial</t>
  </si>
  <si>
    <t>Exp- Temporal</t>
  </si>
  <si>
    <t>Museo de Sitio</t>
  </si>
  <si>
    <t>Paquete familiar   *</t>
  </si>
  <si>
    <t>Gratis</t>
  </si>
  <si>
    <t>Gratis Domingo.</t>
  </si>
  <si>
    <t>TOTALES</t>
  </si>
  <si>
    <t>Ingresos por Talleres</t>
  </si>
  <si>
    <t>Ingresos por Libros</t>
  </si>
  <si>
    <t>Ingresos por Eventos</t>
  </si>
  <si>
    <t>Ingresos por VARIOS</t>
  </si>
  <si>
    <t>Ingresos por Fotografías</t>
  </si>
  <si>
    <t>DESGLOCE DE VISITANTES A MUSEOGRAFÍA</t>
  </si>
  <si>
    <t>Totales</t>
  </si>
  <si>
    <t>GT</t>
  </si>
  <si>
    <t>gratis</t>
  </si>
  <si>
    <t>NIÑOS                   (de 4 a 6 años)</t>
  </si>
  <si>
    <t>PRIMARIA              (6 A 12 años )</t>
  </si>
  <si>
    <t>SECUNDARIA      (13 A 15 años)</t>
  </si>
  <si>
    <t>BACHILLERATO  (16 A 18 años)</t>
  </si>
  <si>
    <t>PROFESIONAL    (18 A 25 años)</t>
  </si>
  <si>
    <t>ADULTOS             (26 A 60 años)</t>
  </si>
  <si>
    <t>ADULTOS MAYORES (INAPAM)</t>
  </si>
  <si>
    <t>CAPACIDADES DIFERENTES</t>
  </si>
  <si>
    <t>EXTRANJEROS</t>
  </si>
  <si>
    <t>MAESTROS</t>
  </si>
  <si>
    <t>RARÁMURIS</t>
  </si>
  <si>
    <t>GUIAS</t>
  </si>
  <si>
    <t>Luces y Los otros inquilinos</t>
  </si>
  <si>
    <t>FRECUENCIA DE VISITAS A EXPOSICIONES</t>
  </si>
  <si>
    <t xml:space="preserve">EXPO PATRIMONIAL </t>
  </si>
  <si>
    <t>EXPO TEMPORAL</t>
  </si>
  <si>
    <t>MUSEO DE SITIO</t>
  </si>
  <si>
    <t>ASISTENCIA A EVENTOS CULTURALES</t>
  </si>
  <si>
    <t>Talleres</t>
  </si>
  <si>
    <t>Eventos CCh</t>
  </si>
  <si>
    <t>Jueves de puertas abiertas</t>
  </si>
  <si>
    <t>Total eventos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</si>
</sst>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[$-C0A]d\-mmm\-yy;@"/>
    <numFmt numFmtId="165" formatCode="#,##0.00\ _€"/>
    <numFmt numFmtId="166" formatCode="#,##0\ _€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b/>
      <sz val="20"/>
      <color rgb="FFFF0000"/>
      <name val="Arial"/>
      <family val="2"/>
    </font>
    <font>
      <sz val="14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7"/>
      <color rgb="FFFF0000"/>
      <name val="Arial"/>
      <family val="2"/>
    </font>
    <font>
      <b/>
      <sz val="8"/>
      <name val="Arial"/>
      <family val="2"/>
    </font>
    <font>
      <sz val="7"/>
      <color rgb="FFFF0000"/>
      <name val="Arial"/>
      <family val="2"/>
    </font>
    <font>
      <sz val="8"/>
      <color indexed="8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7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0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/>
    <xf numFmtId="0" fontId="7" fillId="0" borderId="7" xfId="0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0" fontId="3" fillId="0" borderId="12" xfId="0" applyFont="1" applyBorder="1"/>
    <xf numFmtId="0" fontId="10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1" fillId="0" borderId="13" xfId="0" applyFont="1" applyFill="1" applyBorder="1"/>
    <xf numFmtId="0" fontId="11" fillId="0" borderId="7" xfId="0" applyFont="1" applyBorder="1"/>
    <xf numFmtId="166" fontId="11" fillId="0" borderId="7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3" fontId="11" fillId="0" borderId="15" xfId="0" applyNumberFormat="1" applyFont="1" applyBorder="1" applyAlignment="1">
      <alignment horizontal="right"/>
    </xf>
    <xf numFmtId="1" fontId="11" fillId="0" borderId="15" xfId="0" applyNumberFormat="1" applyFont="1" applyBorder="1" applyAlignment="1">
      <alignment horizontal="center"/>
    </xf>
    <xf numFmtId="1" fontId="11" fillId="0" borderId="15" xfId="0" applyNumberFormat="1" applyFont="1" applyBorder="1" applyAlignment="1">
      <alignment horizontal="center" vertical="center"/>
    </xf>
    <xf numFmtId="3" fontId="13" fillId="0" borderId="8" xfId="0" applyNumberFormat="1" applyFont="1" applyBorder="1"/>
    <xf numFmtId="3" fontId="11" fillId="0" borderId="16" xfId="0" applyNumberFormat="1" applyFont="1" applyBorder="1" applyAlignment="1">
      <alignment horizontal="center"/>
    </xf>
    <xf numFmtId="3" fontId="11" fillId="0" borderId="17" xfId="0" applyNumberFormat="1" applyFont="1" applyBorder="1" applyAlignment="1">
      <alignment horizontal="right"/>
    </xf>
    <xf numFmtId="0" fontId="14" fillId="0" borderId="12" xfId="0" applyFont="1" applyBorder="1"/>
    <xf numFmtId="1" fontId="11" fillId="0" borderId="7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/>
    </xf>
    <xf numFmtId="0" fontId="11" fillId="3" borderId="13" xfId="0" applyFont="1" applyFill="1" applyBorder="1"/>
    <xf numFmtId="0" fontId="11" fillId="3" borderId="7" xfId="0" applyFont="1" applyFill="1" applyBorder="1"/>
    <xf numFmtId="166" fontId="11" fillId="3" borderId="7" xfId="0" applyNumberFormat="1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3" fontId="11" fillId="3" borderId="15" xfId="0" applyNumberFormat="1" applyFont="1" applyFill="1" applyBorder="1" applyAlignment="1">
      <alignment horizontal="right"/>
    </xf>
    <xf numFmtId="1" fontId="11" fillId="3" borderId="7" xfId="0" applyNumberFormat="1" applyFont="1" applyFill="1" applyBorder="1" applyAlignment="1">
      <alignment horizontal="center"/>
    </xf>
    <xf numFmtId="1" fontId="11" fillId="3" borderId="7" xfId="0" applyNumberFormat="1" applyFont="1" applyFill="1" applyBorder="1" applyAlignment="1">
      <alignment horizontal="center" vertical="center"/>
    </xf>
    <xf numFmtId="3" fontId="13" fillId="3" borderId="8" xfId="0" applyNumberFormat="1" applyFont="1" applyFill="1" applyBorder="1"/>
    <xf numFmtId="3" fontId="11" fillId="3" borderId="13" xfId="0" applyNumberFormat="1" applyFont="1" applyFill="1" applyBorder="1" applyAlignment="1">
      <alignment horizontal="center"/>
    </xf>
    <xf numFmtId="3" fontId="11" fillId="3" borderId="17" xfId="0" applyNumberFormat="1" applyFont="1" applyFill="1" applyBorder="1" applyAlignment="1">
      <alignment horizontal="right"/>
    </xf>
    <xf numFmtId="3" fontId="11" fillId="0" borderId="7" xfId="0" applyNumberFormat="1" applyFont="1" applyBorder="1" applyAlignment="1">
      <alignment horizontal="right"/>
    </xf>
    <xf numFmtId="0" fontId="11" fillId="0" borderId="7" xfId="0" applyFont="1" applyFill="1" applyBorder="1"/>
    <xf numFmtId="166" fontId="11" fillId="0" borderId="7" xfId="0" applyNumberFormat="1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3" fontId="11" fillId="0" borderId="18" xfId="0" applyNumberFormat="1" applyFont="1" applyFill="1" applyBorder="1" applyAlignment="1">
      <alignment horizontal="right"/>
    </xf>
    <xf numFmtId="1" fontId="11" fillId="0" borderId="1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right"/>
    </xf>
    <xf numFmtId="1" fontId="11" fillId="0" borderId="7" xfId="0" applyNumberFormat="1" applyFont="1" applyFill="1" applyBorder="1" applyAlignment="1">
      <alignment horizontal="center"/>
    </xf>
    <xf numFmtId="1" fontId="11" fillId="0" borderId="7" xfId="0" applyNumberFormat="1" applyFont="1" applyFill="1" applyBorder="1" applyAlignment="1">
      <alignment horizontal="center" vertical="center"/>
    </xf>
    <xf numFmtId="1" fontId="11" fillId="0" borderId="18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3" fontId="11" fillId="0" borderId="18" xfId="0" applyNumberFormat="1" applyFont="1" applyBorder="1" applyAlignment="1">
      <alignment horizontal="center"/>
    </xf>
    <xf numFmtId="3" fontId="13" fillId="0" borderId="18" xfId="0" applyNumberFormat="1" applyFont="1" applyBorder="1" applyAlignment="1">
      <alignment horizontal="center"/>
    </xf>
    <xf numFmtId="2" fontId="11" fillId="0" borderId="18" xfId="0" applyNumberFormat="1" applyFont="1" applyBorder="1" applyAlignment="1">
      <alignment horizontal="center"/>
    </xf>
    <xf numFmtId="1" fontId="13" fillId="0" borderId="18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/>
    </xf>
    <xf numFmtId="3" fontId="11" fillId="0" borderId="20" xfId="0" applyNumberFormat="1" applyFont="1" applyBorder="1" applyAlignment="1">
      <alignment horizontal="center"/>
    </xf>
    <xf numFmtId="3" fontId="11" fillId="0" borderId="21" xfId="0" applyNumberFormat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20" xfId="0" applyFont="1" applyFill="1" applyBorder="1" applyAlignment="1">
      <alignment horizontal="right" vertical="center"/>
    </xf>
    <xf numFmtId="0" fontId="15" fillId="0" borderId="1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3" fontId="15" fillId="0" borderId="22" xfId="0" applyNumberFormat="1" applyFont="1" applyBorder="1" applyAlignment="1">
      <alignment horizontal="right" vertical="center"/>
    </xf>
    <xf numFmtId="3" fontId="15" fillId="0" borderId="22" xfId="0" applyNumberFormat="1" applyFont="1" applyBorder="1" applyAlignment="1">
      <alignment horizontal="center" vertical="center"/>
    </xf>
    <xf numFmtId="3" fontId="10" fillId="0" borderId="22" xfId="0" applyNumberFormat="1" applyFont="1" applyFill="1" applyBorder="1" applyAlignment="1">
      <alignment horizontal="right" vertical="center"/>
    </xf>
    <xf numFmtId="0" fontId="15" fillId="0" borderId="23" xfId="0" applyFont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3" fontId="15" fillId="0" borderId="25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11" fillId="0" borderId="20" xfId="0" applyFont="1" applyFill="1" applyBorder="1"/>
    <xf numFmtId="0" fontId="13" fillId="0" borderId="18" xfId="0" applyFont="1" applyBorder="1"/>
    <xf numFmtId="0" fontId="13" fillId="0" borderId="15" xfId="0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right" vertical="center"/>
    </xf>
    <xf numFmtId="3" fontId="13" fillId="0" borderId="15" xfId="0" applyNumberFormat="1" applyFont="1" applyBorder="1" applyAlignment="1">
      <alignment vertical="center"/>
    </xf>
    <xf numFmtId="3" fontId="13" fillId="0" borderId="15" xfId="0" applyNumberFormat="1" applyFont="1" applyBorder="1" applyAlignment="1">
      <alignment horizontal="center" vertical="center"/>
    </xf>
    <xf numFmtId="0" fontId="13" fillId="0" borderId="15" xfId="0" applyFont="1" applyBorder="1"/>
    <xf numFmtId="3" fontId="13" fillId="0" borderId="15" xfId="0" applyNumberFormat="1" applyFont="1" applyBorder="1"/>
    <xf numFmtId="1" fontId="11" fillId="0" borderId="15" xfId="0" applyNumberFormat="1" applyFont="1" applyFill="1" applyBorder="1" applyAlignment="1">
      <alignment horizontal="center"/>
    </xf>
    <xf numFmtId="3" fontId="11" fillId="0" borderId="26" xfId="0" applyNumberFormat="1" applyFont="1" applyBorder="1" applyAlignment="1">
      <alignment horizontal="right"/>
    </xf>
    <xf numFmtId="1" fontId="13" fillId="0" borderId="26" xfId="0" applyNumberFormat="1" applyFont="1" applyBorder="1" applyAlignment="1">
      <alignment horizontal="center" vertical="center"/>
    </xf>
    <xf numFmtId="3" fontId="13" fillId="0" borderId="26" xfId="0" applyNumberFormat="1" applyFont="1" applyBorder="1"/>
    <xf numFmtId="0" fontId="13" fillId="0" borderId="26" xfId="0" applyFont="1" applyBorder="1"/>
    <xf numFmtId="1" fontId="13" fillId="0" borderId="26" xfId="0" applyNumberFormat="1" applyFont="1" applyBorder="1"/>
    <xf numFmtId="0" fontId="11" fillId="0" borderId="26" xfId="0" applyFont="1" applyFill="1" applyBorder="1" applyAlignment="1">
      <alignment horizontal="center"/>
    </xf>
    <xf numFmtId="3" fontId="13" fillId="0" borderId="27" xfId="0" applyNumberFormat="1" applyFont="1" applyBorder="1"/>
    <xf numFmtId="3" fontId="11" fillId="0" borderId="6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right" vertical="center"/>
    </xf>
    <xf numFmtId="3" fontId="13" fillId="0" borderId="7" xfId="0" applyNumberFormat="1" applyFont="1" applyBorder="1" applyAlignment="1">
      <alignment vertical="center"/>
    </xf>
    <xf numFmtId="3" fontId="13" fillId="0" borderId="7" xfId="0" applyNumberFormat="1" applyFont="1" applyBorder="1" applyAlignment="1">
      <alignment horizontal="center" vertical="center"/>
    </xf>
    <xf numFmtId="0" fontId="13" fillId="0" borderId="7" xfId="0" applyFont="1" applyBorder="1"/>
    <xf numFmtId="3" fontId="13" fillId="0" borderId="7" xfId="0" applyNumberFormat="1" applyFont="1" applyBorder="1"/>
    <xf numFmtId="1" fontId="13" fillId="0" borderId="7" xfId="0" applyNumberFormat="1" applyFont="1" applyBorder="1" applyAlignment="1">
      <alignment horizontal="center" vertical="center"/>
    </xf>
    <xf numFmtId="1" fontId="13" fillId="0" borderId="7" xfId="0" applyNumberFormat="1" applyFont="1" applyBorder="1"/>
    <xf numFmtId="0" fontId="11" fillId="0" borderId="7" xfId="0" applyFont="1" applyFill="1" applyBorder="1" applyAlignment="1">
      <alignment horizontal="center"/>
    </xf>
    <xf numFmtId="3" fontId="13" fillId="0" borderId="28" xfId="0" applyNumberFormat="1" applyFont="1" applyBorder="1"/>
    <xf numFmtId="0" fontId="13" fillId="0" borderId="29" xfId="0" applyFont="1" applyBorder="1" applyAlignment="1">
      <alignment horizontal="center" vertical="center"/>
    </xf>
    <xf numFmtId="3" fontId="11" fillId="0" borderId="29" xfId="0" applyNumberFormat="1" applyFont="1" applyBorder="1" applyAlignment="1">
      <alignment horizontal="right" vertical="center"/>
    </xf>
    <xf numFmtId="1" fontId="11" fillId="0" borderId="29" xfId="0" applyNumberFormat="1" applyFont="1" applyBorder="1" applyAlignment="1">
      <alignment horizontal="center" vertical="center"/>
    </xf>
    <xf numFmtId="3" fontId="11" fillId="0" borderId="29" xfId="0" applyNumberFormat="1" applyFont="1" applyBorder="1" applyAlignment="1">
      <alignment horizontal="center" vertical="center"/>
    </xf>
    <xf numFmtId="166" fontId="11" fillId="0" borderId="29" xfId="0" applyNumberFormat="1" applyFont="1" applyBorder="1" applyAlignment="1">
      <alignment horizontal="right"/>
    </xf>
    <xf numFmtId="3" fontId="11" fillId="0" borderId="29" xfId="0" applyNumberFormat="1" applyFont="1" applyBorder="1" applyAlignment="1">
      <alignment horizontal="right"/>
    </xf>
    <xf numFmtId="1" fontId="11" fillId="0" borderId="29" xfId="0" applyNumberFormat="1" applyFont="1" applyFill="1" applyBorder="1" applyAlignment="1">
      <alignment horizontal="center"/>
    </xf>
    <xf numFmtId="1" fontId="11" fillId="0" borderId="29" xfId="0" applyNumberFormat="1" applyFont="1" applyBorder="1" applyAlignment="1">
      <alignment horizontal="right"/>
    </xf>
    <xf numFmtId="166" fontId="11" fillId="0" borderId="7" xfId="0" applyNumberFormat="1" applyFont="1" applyBorder="1" applyAlignment="1">
      <alignment horizontal="right"/>
    </xf>
    <xf numFmtId="3" fontId="11" fillId="0" borderId="30" xfId="0" applyNumberFormat="1" applyFont="1" applyBorder="1" applyAlignment="1">
      <alignment horizontal="center"/>
    </xf>
    <xf numFmtId="1" fontId="11" fillId="0" borderId="31" xfId="0" applyNumberFormat="1" applyFont="1" applyFill="1" applyBorder="1"/>
    <xf numFmtId="1" fontId="13" fillId="0" borderId="32" xfId="0" applyNumberFormat="1" applyFont="1" applyBorder="1"/>
    <xf numFmtId="1" fontId="13" fillId="0" borderId="32" xfId="0" applyNumberFormat="1" applyFont="1" applyBorder="1" applyAlignment="1">
      <alignment horizontal="center"/>
    </xf>
    <xf numFmtId="1" fontId="15" fillId="0" borderId="22" xfId="0" applyNumberFormat="1" applyFont="1" applyBorder="1" applyAlignment="1">
      <alignment horizontal="center" vertical="center"/>
    </xf>
    <xf numFmtId="3" fontId="15" fillId="0" borderId="22" xfId="1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1" fontId="15" fillId="0" borderId="33" xfId="0" applyNumberFormat="1" applyFont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vertical="center"/>
    </xf>
    <xf numFmtId="1" fontId="15" fillId="0" borderId="24" xfId="0" applyNumberFormat="1" applyFont="1" applyBorder="1" applyAlignment="1">
      <alignment horizontal="center" vertical="center"/>
    </xf>
    <xf numFmtId="1" fontId="14" fillId="0" borderId="12" xfId="0" applyNumberFormat="1" applyFont="1" applyBorder="1"/>
    <xf numFmtId="1" fontId="3" fillId="0" borderId="0" xfId="0" applyNumberFormat="1" applyFont="1"/>
    <xf numFmtId="0" fontId="18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29" xfId="0" applyFont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8" fillId="0" borderId="43" xfId="0" applyFont="1" applyBorder="1" applyAlignment="1">
      <alignment vertical="center"/>
    </xf>
    <xf numFmtId="0" fontId="12" fillId="0" borderId="13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2" fillId="0" borderId="13" xfId="0" applyFont="1" applyBorder="1"/>
    <xf numFmtId="1" fontId="19" fillId="0" borderId="7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" fontId="19" fillId="0" borderId="28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1" fontId="19" fillId="0" borderId="7" xfId="0" applyNumberFormat="1" applyFont="1" applyFill="1" applyBorder="1" applyAlignment="1">
      <alignment horizontal="center"/>
    </xf>
    <xf numFmtId="1" fontId="12" fillId="0" borderId="13" xfId="0" applyNumberFormat="1" applyFont="1" applyBorder="1" applyAlignment="1">
      <alignment horizontal="center"/>
    </xf>
    <xf numFmtId="1" fontId="20" fillId="0" borderId="48" xfId="0" applyNumberFormat="1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1" fontId="12" fillId="0" borderId="18" xfId="0" applyNumberFormat="1" applyFont="1" applyBorder="1" applyAlignment="1">
      <alignment horizontal="center"/>
    </xf>
    <xf numFmtId="1" fontId="19" fillId="0" borderId="18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1" fontId="12" fillId="0" borderId="30" xfId="0" applyNumberFormat="1" applyFont="1" applyBorder="1" applyAlignment="1">
      <alignment horizontal="center"/>
    </xf>
    <xf numFmtId="1" fontId="19" fillId="0" borderId="49" xfId="0" applyNumberFormat="1" applyFont="1" applyBorder="1" applyAlignment="1">
      <alignment horizontal="center"/>
    </xf>
    <xf numFmtId="1" fontId="20" fillId="0" borderId="50" xfId="0" applyNumberFormat="1" applyFont="1" applyBorder="1" applyAlignment="1">
      <alignment horizontal="center"/>
    </xf>
    <xf numFmtId="0" fontId="13" fillId="0" borderId="31" xfId="0" applyFont="1" applyBorder="1"/>
    <xf numFmtId="0" fontId="13" fillId="0" borderId="32" xfId="0" applyFont="1" applyBorder="1"/>
    <xf numFmtId="0" fontId="13" fillId="0" borderId="32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1" fontId="21" fillId="0" borderId="22" xfId="0" applyNumberFormat="1" applyFont="1" applyBorder="1" applyAlignment="1">
      <alignment horizontal="center"/>
    </xf>
    <xf numFmtId="1" fontId="17" fillId="0" borderId="22" xfId="0" applyNumberFormat="1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1" fontId="21" fillId="0" borderId="24" xfId="0" applyNumberFormat="1" applyFont="1" applyBorder="1" applyAlignment="1">
      <alignment horizontal="center"/>
    </xf>
    <xf numFmtId="1" fontId="17" fillId="0" borderId="25" xfId="0" applyNumberFormat="1" applyFont="1" applyBorder="1" applyAlignment="1">
      <alignment horizontal="center"/>
    </xf>
    <xf numFmtId="1" fontId="22" fillId="4" borderId="51" xfId="0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3" fillId="0" borderId="15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24" fillId="0" borderId="12" xfId="0" applyFont="1" applyBorder="1" applyAlignment="1">
      <alignment horizontal="center"/>
    </xf>
    <xf numFmtId="0" fontId="13" fillId="0" borderId="13" xfId="0" applyFont="1" applyBorder="1"/>
    <xf numFmtId="0" fontId="25" fillId="0" borderId="12" xfId="0" applyFont="1" applyBorder="1"/>
    <xf numFmtId="1" fontId="24" fillId="0" borderId="12" xfId="0" applyNumberFormat="1" applyFont="1" applyBorder="1" applyAlignment="1">
      <alignment horizontal="center"/>
    </xf>
    <xf numFmtId="0" fontId="26" fillId="0" borderId="12" xfId="0" applyFont="1" applyBorder="1"/>
    <xf numFmtId="1" fontId="11" fillId="0" borderId="8" xfId="0" applyNumberFormat="1" applyFont="1" applyBorder="1" applyAlignment="1">
      <alignment horizontal="center"/>
    </xf>
    <xf numFmtId="1" fontId="11" fillId="3" borderId="8" xfId="0" applyNumberFormat="1" applyFont="1" applyFill="1" applyBorder="1" applyAlignment="1">
      <alignment horizontal="center"/>
    </xf>
    <xf numFmtId="1" fontId="11" fillId="0" borderId="18" xfId="0" applyNumberFormat="1" applyFont="1" applyBorder="1" applyAlignment="1">
      <alignment horizontal="center"/>
    </xf>
    <xf numFmtId="1" fontId="11" fillId="0" borderId="19" xfId="0" applyNumberFormat="1" applyFont="1" applyBorder="1" applyAlignment="1">
      <alignment horizontal="center"/>
    </xf>
    <xf numFmtId="0" fontId="10" fillId="0" borderId="41" xfId="0" applyFont="1" applyBorder="1" applyAlignment="1">
      <alignment horizontal="right"/>
    </xf>
    <xf numFmtId="0" fontId="10" fillId="0" borderId="64" xfId="0" applyFont="1" applyBorder="1"/>
    <xf numFmtId="0" fontId="10" fillId="0" borderId="64" xfId="0" applyFont="1" applyBorder="1" applyAlignment="1">
      <alignment horizontal="center"/>
    </xf>
    <xf numFmtId="1" fontId="10" fillId="0" borderId="64" xfId="0" applyNumberFormat="1" applyFont="1" applyBorder="1" applyAlignment="1">
      <alignment horizontal="center"/>
    </xf>
    <xf numFmtId="1" fontId="10" fillId="0" borderId="64" xfId="0" applyNumberFormat="1" applyFont="1" applyBorder="1"/>
    <xf numFmtId="1" fontId="10" fillId="0" borderId="64" xfId="0" applyNumberFormat="1" applyFont="1" applyBorder="1" applyAlignment="1">
      <alignment horizontal="right"/>
    </xf>
    <xf numFmtId="1" fontId="10" fillId="0" borderId="65" xfId="0" applyNumberFormat="1" applyFont="1" applyBorder="1"/>
    <xf numFmtId="0" fontId="11" fillId="0" borderId="16" xfId="0" applyFont="1" applyFill="1" applyBorder="1"/>
    <xf numFmtId="0" fontId="11" fillId="0" borderId="3" xfId="0" applyFont="1" applyFill="1" applyBorder="1"/>
    <xf numFmtId="165" fontId="11" fillId="0" borderId="3" xfId="0" applyNumberFormat="1" applyFont="1" applyFill="1" applyBorder="1" applyAlignment="1">
      <alignment horizontal="center"/>
    </xf>
    <xf numFmtId="165" fontId="11" fillId="0" borderId="7" xfId="0" applyNumberFormat="1" applyFont="1" applyFill="1" applyBorder="1" applyAlignment="1">
      <alignment horizontal="right"/>
    </xf>
    <xf numFmtId="166" fontId="11" fillId="0" borderId="7" xfId="0" applyNumberFormat="1" applyFont="1" applyFill="1" applyBorder="1" applyAlignment="1">
      <alignment horizontal="right"/>
    </xf>
    <xf numFmtId="165" fontId="11" fillId="0" borderId="3" xfId="0" applyNumberFormat="1" applyFont="1" applyFill="1" applyBorder="1" applyAlignment="1">
      <alignment horizontal="right"/>
    </xf>
    <xf numFmtId="166" fontId="11" fillId="0" borderId="3" xfId="0" applyNumberFormat="1" applyFont="1" applyFill="1" applyBorder="1" applyAlignment="1">
      <alignment horizontal="right"/>
    </xf>
    <xf numFmtId="1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right"/>
    </xf>
    <xf numFmtId="165" fontId="11" fillId="0" borderId="45" xfId="0" applyNumberFormat="1" applyFont="1" applyFill="1" applyBorder="1" applyAlignment="1">
      <alignment horizontal="right"/>
    </xf>
    <xf numFmtId="1" fontId="11" fillId="0" borderId="16" xfId="0" applyNumberFormat="1" applyFont="1" applyFill="1" applyBorder="1" applyAlignment="1">
      <alignment horizontal="center"/>
    </xf>
    <xf numFmtId="165" fontId="11" fillId="0" borderId="7" xfId="0" applyNumberFormat="1" applyFont="1" applyFill="1" applyBorder="1" applyAlignment="1">
      <alignment horizontal="center"/>
    </xf>
    <xf numFmtId="2" fontId="11" fillId="0" borderId="7" xfId="0" applyNumberFormat="1" applyFont="1" applyFill="1" applyBorder="1" applyAlignment="1">
      <alignment horizontal="right"/>
    </xf>
    <xf numFmtId="165" fontId="11" fillId="0" borderId="28" xfId="0" applyNumberFormat="1" applyFont="1" applyFill="1" applyBorder="1" applyAlignment="1">
      <alignment horizontal="right"/>
    </xf>
    <xf numFmtId="1" fontId="11" fillId="0" borderId="13" xfId="0" applyNumberFormat="1" applyFont="1" applyFill="1" applyBorder="1" applyAlignment="1">
      <alignment horizontal="center"/>
    </xf>
    <xf numFmtId="0" fontId="10" fillId="0" borderId="69" xfId="0" applyFont="1" applyFill="1" applyBorder="1" applyAlignment="1">
      <alignment horizontal="right"/>
    </xf>
    <xf numFmtId="0" fontId="11" fillId="0" borderId="70" xfId="0" applyFont="1" applyFill="1" applyBorder="1"/>
    <xf numFmtId="165" fontId="11" fillId="0" borderId="70" xfId="0" applyNumberFormat="1" applyFont="1" applyFill="1" applyBorder="1" applyAlignment="1">
      <alignment horizontal="center"/>
    </xf>
    <xf numFmtId="0" fontId="10" fillId="0" borderId="64" xfId="0" applyFont="1" applyFill="1" applyBorder="1" applyAlignment="1">
      <alignment horizontal="center"/>
    </xf>
    <xf numFmtId="0" fontId="10" fillId="0" borderId="64" xfId="0" applyFont="1" applyFill="1" applyBorder="1" applyAlignment="1">
      <alignment horizontal="center" vertical="center"/>
    </xf>
    <xf numFmtId="165" fontId="11" fillId="0" borderId="42" xfId="0" applyNumberFormat="1" applyFont="1" applyFill="1" applyBorder="1" applyAlignment="1">
      <alignment horizontal="right"/>
    </xf>
    <xf numFmtId="0" fontId="10" fillId="0" borderId="24" xfId="0" applyFont="1" applyFill="1" applyBorder="1" applyAlignment="1">
      <alignment horizontal="center"/>
    </xf>
    <xf numFmtId="165" fontId="11" fillId="0" borderId="25" xfId="0" applyNumberFormat="1" applyFont="1" applyFill="1" applyBorder="1" applyAlignment="1">
      <alignment horizontal="right"/>
    </xf>
    <xf numFmtId="0" fontId="27" fillId="0" borderId="1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3" fillId="0" borderId="1" xfId="0" applyFont="1" applyBorder="1"/>
    <xf numFmtId="0" fontId="26" fillId="0" borderId="11" xfId="0" applyFont="1" applyBorder="1"/>
    <xf numFmtId="0" fontId="27" fillId="0" borderId="0" xfId="0" applyFont="1"/>
    <xf numFmtId="0" fontId="13" fillId="0" borderId="0" xfId="0" applyFont="1"/>
    <xf numFmtId="3" fontId="10" fillId="0" borderId="66" xfId="0" applyNumberFormat="1" applyFont="1" applyBorder="1" applyAlignment="1">
      <alignment horizontal="center"/>
    </xf>
    <xf numFmtId="3" fontId="10" fillId="0" borderId="67" xfId="0" applyNumberFormat="1" applyFont="1" applyBorder="1" applyAlignment="1">
      <alignment horizontal="center"/>
    </xf>
    <xf numFmtId="0" fontId="17" fillId="0" borderId="66" xfId="0" applyFont="1" applyBorder="1" applyAlignment="1">
      <alignment horizontal="center"/>
    </xf>
    <xf numFmtId="0" fontId="17" fillId="0" borderId="68" xfId="0" applyFont="1" applyBorder="1" applyAlignment="1">
      <alignment horizontal="center"/>
    </xf>
    <xf numFmtId="0" fontId="11" fillId="0" borderId="13" xfId="0" applyFont="1" applyFill="1" applyBorder="1" applyAlignment="1"/>
    <xf numFmtId="0" fontId="13" fillId="0" borderId="7" xfId="0" applyFont="1" applyBorder="1" applyAlignment="1"/>
    <xf numFmtId="3" fontId="11" fillId="0" borderId="61" xfId="0" applyNumberFormat="1" applyFont="1" applyBorder="1" applyAlignment="1">
      <alignment horizontal="center"/>
    </xf>
    <xf numFmtId="3" fontId="11" fillId="0" borderId="48" xfId="0" applyNumberFormat="1" applyFont="1" applyBorder="1" applyAlignment="1">
      <alignment horizontal="center"/>
    </xf>
    <xf numFmtId="0" fontId="11" fillId="3" borderId="13" xfId="0" applyFont="1" applyFill="1" applyBorder="1" applyAlignment="1"/>
    <xf numFmtId="0" fontId="11" fillId="3" borderId="7" xfId="0" applyFont="1" applyFill="1" applyBorder="1" applyAlignment="1"/>
    <xf numFmtId="3" fontId="11" fillId="3" borderId="61" xfId="0" applyNumberFormat="1" applyFont="1" applyFill="1" applyBorder="1" applyAlignment="1">
      <alignment horizontal="center"/>
    </xf>
    <xf numFmtId="3" fontId="11" fillId="3" borderId="48" xfId="0" applyNumberFormat="1" applyFont="1" applyFill="1" applyBorder="1" applyAlignment="1">
      <alignment horizontal="center"/>
    </xf>
    <xf numFmtId="0" fontId="11" fillId="0" borderId="20" xfId="0" applyFont="1" applyBorder="1" applyAlignment="1"/>
    <xf numFmtId="0" fontId="11" fillId="0" borderId="18" xfId="0" applyFont="1" applyBorder="1" applyAlignment="1"/>
    <xf numFmtId="3" fontId="11" fillId="0" borderId="62" xfId="0" applyNumberFormat="1" applyFont="1" applyBorder="1" applyAlignment="1">
      <alignment horizontal="center"/>
    </xf>
    <xf numFmtId="3" fontId="11" fillId="0" borderId="63" xfId="0" applyNumberFormat="1" applyFont="1" applyBorder="1" applyAlignment="1">
      <alignment horizontal="center"/>
    </xf>
    <xf numFmtId="1" fontId="21" fillId="0" borderId="22" xfId="0" applyNumberFormat="1" applyFont="1" applyBorder="1" applyAlignment="1">
      <alignment horizont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1" fontId="12" fillId="0" borderId="29" xfId="0" applyNumberFormat="1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1" fontId="12" fillId="0" borderId="8" xfId="0" applyNumberFormat="1" applyFont="1" applyBorder="1" applyAlignment="1">
      <alignment horizontal="center"/>
    </xf>
    <xf numFmtId="1" fontId="12" fillId="0" borderId="9" xfId="0" applyNumberFormat="1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20" fillId="0" borderId="39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1" fontId="20" fillId="0" borderId="47" xfId="0" applyNumberFormat="1" applyFont="1" applyBorder="1" applyAlignment="1">
      <alignment horizontal="center" vertical="center"/>
    </xf>
    <xf numFmtId="1" fontId="20" fillId="0" borderId="46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52"/>
  <sheetViews>
    <sheetView tabSelected="1" zoomScale="120" zoomScaleNormal="120" workbookViewId="0">
      <selection activeCell="F48" sqref="F48:H50"/>
    </sheetView>
  </sheetViews>
  <sheetFormatPr baseColWidth="10" defaultColWidth="11.42578125" defaultRowHeight="14.25"/>
  <cols>
    <col min="1" max="1" width="20.28515625" style="216" customWidth="1"/>
    <col min="2" max="2" width="2" style="1" bestFit="1" customWidth="1"/>
    <col min="3" max="3" width="3.42578125" style="121" bestFit="1" customWidth="1"/>
    <col min="4" max="4" width="5" style="1" bestFit="1" customWidth="1"/>
    <col min="5" max="5" width="6" style="1" bestFit="1" customWidth="1"/>
    <col min="6" max="6" width="6.28515625" style="1" bestFit="1" customWidth="1"/>
    <col min="7" max="8" width="6" style="1" bestFit="1" customWidth="1"/>
    <col min="9" max="9" width="6.5703125" style="1" bestFit="1" customWidth="1"/>
    <col min="10" max="10" width="6" style="1" customWidth="1"/>
    <col min="11" max="11" width="6.5703125" style="1" customWidth="1"/>
    <col min="12" max="12" width="5" style="1" customWidth="1"/>
    <col min="13" max="13" width="6.5703125" style="1" customWidth="1"/>
    <col min="14" max="15" width="6" style="1" customWidth="1"/>
    <col min="16" max="16" width="5.28515625" style="1" customWidth="1"/>
    <col min="17" max="17" width="6.5703125" style="1" customWidth="1"/>
    <col min="18" max="18" width="5" style="1" customWidth="1"/>
    <col min="19" max="19" width="6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6.140625" style="1" customWidth="1"/>
    <col min="24" max="24" width="5" style="1" customWidth="1"/>
    <col min="25" max="25" width="5.85546875" style="1" customWidth="1"/>
    <col min="26" max="26" width="4.85546875" style="1" customWidth="1"/>
    <col min="27" max="27" width="5.85546875" style="217" customWidth="1"/>
    <col min="28" max="28" width="5.5703125" style="1" bestFit="1" customWidth="1"/>
    <col min="29" max="29" width="8.140625" style="1" customWidth="1"/>
    <col min="30" max="30" width="6.140625" style="1" bestFit="1" customWidth="1"/>
    <col min="31" max="16384" width="11.42578125" style="1"/>
  </cols>
  <sheetData>
    <row r="1" spans="1:30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</row>
    <row r="2" spans="1:30">
      <c r="A2" s="287" t="s">
        <v>1</v>
      </c>
      <c r="B2" s="2"/>
      <c r="C2" s="3"/>
      <c r="D2" s="289" t="s">
        <v>2</v>
      </c>
      <c r="E2" s="289"/>
      <c r="F2" s="289" t="s">
        <v>3</v>
      </c>
      <c r="G2" s="289"/>
      <c r="H2" s="289" t="s">
        <v>4</v>
      </c>
      <c r="I2" s="289"/>
      <c r="J2" s="289" t="s">
        <v>5</v>
      </c>
      <c r="K2" s="289"/>
      <c r="L2" s="289" t="s">
        <v>6</v>
      </c>
      <c r="M2" s="289"/>
      <c r="N2" s="289" t="s">
        <v>7</v>
      </c>
      <c r="O2" s="289"/>
      <c r="P2" s="289" t="s">
        <v>8</v>
      </c>
      <c r="Q2" s="289"/>
      <c r="R2" s="289" t="s">
        <v>9</v>
      </c>
      <c r="S2" s="289"/>
      <c r="T2" s="289" t="s">
        <v>10</v>
      </c>
      <c r="U2" s="289"/>
      <c r="V2" s="289" t="s">
        <v>11</v>
      </c>
      <c r="W2" s="289"/>
      <c r="X2" s="289" t="s">
        <v>12</v>
      </c>
      <c r="Y2" s="289"/>
      <c r="Z2" s="289" t="s">
        <v>13</v>
      </c>
      <c r="AA2" s="289"/>
      <c r="AB2" s="276">
        <v>2019</v>
      </c>
      <c r="AC2" s="277"/>
      <c r="AD2" s="4"/>
    </row>
    <row r="3" spans="1:30" ht="18">
      <c r="A3" s="288"/>
      <c r="B3" s="5"/>
      <c r="C3" s="6"/>
      <c r="D3" s="280" t="s">
        <v>14</v>
      </c>
      <c r="E3" s="280"/>
      <c r="F3" s="280" t="s">
        <v>15</v>
      </c>
      <c r="G3" s="280"/>
      <c r="H3" s="280" t="s">
        <v>14</v>
      </c>
      <c r="I3" s="280"/>
      <c r="J3" s="280" t="s">
        <v>16</v>
      </c>
      <c r="K3" s="280"/>
      <c r="L3" s="267" t="s">
        <v>14</v>
      </c>
      <c r="M3" s="268"/>
      <c r="N3" s="267" t="s">
        <v>16</v>
      </c>
      <c r="O3" s="268"/>
      <c r="P3" s="267" t="s">
        <v>14</v>
      </c>
      <c r="Q3" s="268"/>
      <c r="R3" s="267" t="s">
        <v>14</v>
      </c>
      <c r="S3" s="268"/>
      <c r="T3" s="267" t="s">
        <v>16</v>
      </c>
      <c r="U3" s="268"/>
      <c r="V3" s="267" t="s">
        <v>14</v>
      </c>
      <c r="W3" s="268"/>
      <c r="X3" s="269" t="s">
        <v>16</v>
      </c>
      <c r="Y3" s="269"/>
      <c r="Z3" s="269" t="s">
        <v>14</v>
      </c>
      <c r="AA3" s="269"/>
      <c r="AB3" s="278"/>
      <c r="AC3" s="279"/>
      <c r="AD3" s="7"/>
    </row>
    <row r="4" spans="1:30">
      <c r="A4" s="8"/>
      <c r="B4" s="9"/>
      <c r="C4" s="10"/>
      <c r="D4" s="11" t="s">
        <v>17</v>
      </c>
      <c r="E4" s="11" t="s">
        <v>18</v>
      </c>
      <c r="F4" s="12" t="s">
        <v>19</v>
      </c>
      <c r="G4" s="11" t="s">
        <v>18</v>
      </c>
      <c r="H4" s="12" t="s">
        <v>17</v>
      </c>
      <c r="I4" s="11" t="s">
        <v>18</v>
      </c>
      <c r="J4" s="12" t="s">
        <v>17</v>
      </c>
      <c r="K4" s="11" t="s">
        <v>18</v>
      </c>
      <c r="L4" s="11" t="s">
        <v>17</v>
      </c>
      <c r="M4" s="11" t="s">
        <v>18</v>
      </c>
      <c r="N4" s="11" t="s">
        <v>17</v>
      </c>
      <c r="O4" s="11" t="s">
        <v>18</v>
      </c>
      <c r="P4" s="11" t="s">
        <v>17</v>
      </c>
      <c r="Q4" s="11" t="s">
        <v>18</v>
      </c>
      <c r="R4" s="11" t="s">
        <v>17</v>
      </c>
      <c r="S4" s="11" t="s">
        <v>18</v>
      </c>
      <c r="T4" s="11" t="s">
        <v>17</v>
      </c>
      <c r="U4" s="11" t="s">
        <v>18</v>
      </c>
      <c r="V4" s="11" t="s">
        <v>17</v>
      </c>
      <c r="W4" s="11" t="s">
        <v>18</v>
      </c>
      <c r="X4" s="12" t="s">
        <v>17</v>
      </c>
      <c r="Y4" s="11" t="s">
        <v>18</v>
      </c>
      <c r="Z4" s="12" t="s">
        <v>17</v>
      </c>
      <c r="AA4" s="11" t="s">
        <v>18</v>
      </c>
      <c r="AB4" s="13" t="s">
        <v>17</v>
      </c>
      <c r="AC4" s="13" t="s">
        <v>20</v>
      </c>
      <c r="AD4" s="7"/>
    </row>
    <row r="5" spans="1:30">
      <c r="A5" s="14" t="s">
        <v>21</v>
      </c>
      <c r="B5" s="15" t="s">
        <v>22</v>
      </c>
      <c r="C5" s="16">
        <v>50</v>
      </c>
      <c r="D5" s="17">
        <v>582</v>
      </c>
      <c r="E5" s="18">
        <f>SUM(D5)*C5</f>
        <v>29100</v>
      </c>
      <c r="F5" s="17"/>
      <c r="G5" s="18"/>
      <c r="H5" s="17"/>
      <c r="I5" s="18">
        <f>SUM(H5)*C5</f>
        <v>0</v>
      </c>
      <c r="J5" s="17"/>
      <c r="K5" s="18">
        <f>SUM(J5*C5)</f>
        <v>0</v>
      </c>
      <c r="L5" s="19"/>
      <c r="M5" s="18">
        <f>SUM(L5)*C5</f>
        <v>0</v>
      </c>
      <c r="N5" s="19"/>
      <c r="O5" s="18">
        <f>SUM(N5)*C5</f>
        <v>0</v>
      </c>
      <c r="P5" s="19"/>
      <c r="Q5" s="18">
        <f>SUM(P5)*C5</f>
        <v>0</v>
      </c>
      <c r="R5" s="20"/>
      <c r="S5" s="18">
        <f>SUM(R5)*C5</f>
        <v>0</v>
      </c>
      <c r="T5" s="19"/>
      <c r="U5" s="18">
        <f>SUM(T5)*C5</f>
        <v>0</v>
      </c>
      <c r="V5" s="20"/>
      <c r="W5" s="18">
        <f>SUM(V5)*C5</f>
        <v>0</v>
      </c>
      <c r="X5" s="17"/>
      <c r="Y5" s="18">
        <f>SUM(X5)*C5</f>
        <v>0</v>
      </c>
      <c r="Z5" s="17"/>
      <c r="AA5" s="21">
        <f>SUM(Z5*C5)</f>
        <v>0</v>
      </c>
      <c r="AB5" s="22">
        <f>SUM(D5+F5+H5+J5+X5+Z5+L5+N5+P5+R5+T5+V5)</f>
        <v>582</v>
      </c>
      <c r="AC5" s="23">
        <f>SUM(AB5)*C5</f>
        <v>29100</v>
      </c>
      <c r="AD5" s="24"/>
    </row>
    <row r="6" spans="1:30">
      <c r="A6" s="14" t="s">
        <v>23</v>
      </c>
      <c r="B6" s="15" t="s">
        <v>22</v>
      </c>
      <c r="C6" s="16">
        <v>25</v>
      </c>
      <c r="D6" s="9">
        <v>987</v>
      </c>
      <c r="E6" s="18">
        <f t="shared" ref="E6:E15" si="0">SUM(D6)*C6</f>
        <v>24675</v>
      </c>
      <c r="F6" s="9"/>
      <c r="G6" s="18">
        <f t="shared" ref="G6:G15" si="1">SUM(F6*C6)</f>
        <v>0</v>
      </c>
      <c r="H6" s="9"/>
      <c r="I6" s="18">
        <f t="shared" ref="I6:I15" si="2">SUM(H6)*C6</f>
        <v>0</v>
      </c>
      <c r="J6" s="9"/>
      <c r="K6" s="18">
        <f t="shared" ref="K6:K15" si="3">SUM(J6*C6)</f>
        <v>0</v>
      </c>
      <c r="L6" s="25"/>
      <c r="M6" s="18">
        <f t="shared" ref="M6:M15" si="4">SUM(L6)*C6</f>
        <v>0</v>
      </c>
      <c r="N6" s="25"/>
      <c r="O6" s="18">
        <f t="shared" ref="O6:O15" si="5">SUM(N6)*C6</f>
        <v>0</v>
      </c>
      <c r="P6" s="25"/>
      <c r="Q6" s="18">
        <f t="shared" ref="Q6:Q15" si="6">SUM(P6)*C6</f>
        <v>0</v>
      </c>
      <c r="R6" s="26"/>
      <c r="S6" s="18">
        <f t="shared" ref="S6:S15" si="7">SUM(R6)*C6</f>
        <v>0</v>
      </c>
      <c r="T6" s="25"/>
      <c r="U6" s="18">
        <f t="shared" ref="U6:U15" si="8">SUM(T6)*C6</f>
        <v>0</v>
      </c>
      <c r="V6" s="26"/>
      <c r="W6" s="18">
        <f t="shared" ref="W6:W15" si="9">SUM(V6)*C6</f>
        <v>0</v>
      </c>
      <c r="X6" s="9"/>
      <c r="Y6" s="18">
        <f t="shared" ref="Y6:Y15" si="10">SUM(X6)*C6</f>
        <v>0</v>
      </c>
      <c r="Z6" s="9"/>
      <c r="AA6" s="21">
        <f t="shared" ref="AA6:AA15" si="11">SUM(Z6*C6)</f>
        <v>0</v>
      </c>
      <c r="AB6" s="27">
        <f t="shared" ref="AB6:AB16" si="12">SUM(D6+F6+H6+J6+X6+Z6+L6+N6+P6+R6+T6+V6)</f>
        <v>987</v>
      </c>
      <c r="AC6" s="23">
        <f t="shared" ref="AC6:AC13" si="13">SUM(AB6)*C6</f>
        <v>24675</v>
      </c>
      <c r="AD6" s="24"/>
    </row>
    <row r="7" spans="1:30">
      <c r="A7" s="14" t="s">
        <v>24</v>
      </c>
      <c r="B7" s="15"/>
      <c r="C7" s="16"/>
      <c r="D7" s="9">
        <v>1925</v>
      </c>
      <c r="E7" s="18">
        <f t="shared" si="0"/>
        <v>0</v>
      </c>
      <c r="F7" s="9"/>
      <c r="G7" s="18">
        <f t="shared" si="1"/>
        <v>0</v>
      </c>
      <c r="H7" s="9"/>
      <c r="I7" s="18">
        <f t="shared" si="2"/>
        <v>0</v>
      </c>
      <c r="J7" s="9"/>
      <c r="K7" s="18">
        <f t="shared" si="3"/>
        <v>0</v>
      </c>
      <c r="L7" s="25"/>
      <c r="M7" s="18">
        <f t="shared" si="4"/>
        <v>0</v>
      </c>
      <c r="N7" s="25"/>
      <c r="O7" s="18">
        <f t="shared" si="5"/>
        <v>0</v>
      </c>
      <c r="P7" s="25"/>
      <c r="Q7" s="18">
        <f t="shared" si="6"/>
        <v>0</v>
      </c>
      <c r="R7" s="26"/>
      <c r="S7" s="18">
        <f t="shared" si="7"/>
        <v>0</v>
      </c>
      <c r="T7" s="25"/>
      <c r="U7" s="18">
        <f t="shared" si="8"/>
        <v>0</v>
      </c>
      <c r="V7" s="26"/>
      <c r="W7" s="18">
        <f t="shared" si="9"/>
        <v>0</v>
      </c>
      <c r="X7" s="9"/>
      <c r="Y7" s="18">
        <f t="shared" si="10"/>
        <v>0</v>
      </c>
      <c r="Z7" s="9"/>
      <c r="AA7" s="21">
        <f t="shared" si="11"/>
        <v>0</v>
      </c>
      <c r="AB7" s="27">
        <f t="shared" si="12"/>
        <v>1925</v>
      </c>
      <c r="AC7" s="23">
        <f t="shared" si="13"/>
        <v>0</v>
      </c>
      <c r="AD7" s="24"/>
    </row>
    <row r="8" spans="1:30">
      <c r="A8" s="14" t="s">
        <v>25</v>
      </c>
      <c r="B8" s="15" t="s">
        <v>22</v>
      </c>
      <c r="C8" s="16">
        <v>30</v>
      </c>
      <c r="D8" s="9">
        <v>8</v>
      </c>
      <c r="E8" s="18">
        <f t="shared" si="0"/>
        <v>240</v>
      </c>
      <c r="F8" s="9"/>
      <c r="G8" s="18">
        <f t="shared" si="1"/>
        <v>0</v>
      </c>
      <c r="H8" s="9"/>
      <c r="I8" s="18">
        <f t="shared" si="2"/>
        <v>0</v>
      </c>
      <c r="J8" s="9"/>
      <c r="K8" s="18">
        <f t="shared" si="3"/>
        <v>0</v>
      </c>
      <c r="L8" s="25"/>
      <c r="M8" s="18">
        <f t="shared" si="4"/>
        <v>0</v>
      </c>
      <c r="N8" s="25"/>
      <c r="O8" s="18">
        <f t="shared" si="5"/>
        <v>0</v>
      </c>
      <c r="P8" s="25"/>
      <c r="Q8" s="18">
        <f t="shared" si="6"/>
        <v>0</v>
      </c>
      <c r="R8" s="26"/>
      <c r="S8" s="18">
        <f t="shared" si="7"/>
        <v>0</v>
      </c>
      <c r="T8" s="25"/>
      <c r="U8" s="18">
        <f t="shared" si="8"/>
        <v>0</v>
      </c>
      <c r="V8" s="26"/>
      <c r="W8" s="18">
        <f t="shared" si="9"/>
        <v>0</v>
      </c>
      <c r="X8" s="9"/>
      <c r="Y8" s="18">
        <f t="shared" si="10"/>
        <v>0</v>
      </c>
      <c r="Z8" s="9"/>
      <c r="AA8" s="21">
        <f t="shared" si="11"/>
        <v>0</v>
      </c>
      <c r="AB8" s="27">
        <f t="shared" si="12"/>
        <v>8</v>
      </c>
      <c r="AC8" s="23">
        <f t="shared" si="13"/>
        <v>240</v>
      </c>
      <c r="AD8" s="24"/>
    </row>
    <row r="9" spans="1:30">
      <c r="A9" s="14" t="s">
        <v>25</v>
      </c>
      <c r="B9" s="15" t="s">
        <v>22</v>
      </c>
      <c r="C9" s="16">
        <v>15</v>
      </c>
      <c r="D9" s="9">
        <v>5</v>
      </c>
      <c r="E9" s="18">
        <f t="shared" si="0"/>
        <v>75</v>
      </c>
      <c r="F9" s="9"/>
      <c r="G9" s="18">
        <f t="shared" si="1"/>
        <v>0</v>
      </c>
      <c r="H9" s="9"/>
      <c r="I9" s="18">
        <f t="shared" si="2"/>
        <v>0</v>
      </c>
      <c r="J9" s="9"/>
      <c r="K9" s="18">
        <f t="shared" si="3"/>
        <v>0</v>
      </c>
      <c r="L9" s="25"/>
      <c r="M9" s="18">
        <f t="shared" si="4"/>
        <v>0</v>
      </c>
      <c r="N9" s="25"/>
      <c r="O9" s="18">
        <f t="shared" si="5"/>
        <v>0</v>
      </c>
      <c r="P9" s="25"/>
      <c r="Q9" s="18">
        <f t="shared" si="6"/>
        <v>0</v>
      </c>
      <c r="R9" s="26"/>
      <c r="S9" s="18">
        <f t="shared" si="7"/>
        <v>0</v>
      </c>
      <c r="T9" s="25"/>
      <c r="U9" s="18">
        <f t="shared" si="8"/>
        <v>0</v>
      </c>
      <c r="V9" s="26"/>
      <c r="W9" s="18">
        <f t="shared" si="9"/>
        <v>0</v>
      </c>
      <c r="X9" s="9"/>
      <c r="Y9" s="18">
        <f t="shared" si="10"/>
        <v>0</v>
      </c>
      <c r="Z9" s="9"/>
      <c r="AA9" s="21">
        <f t="shared" si="11"/>
        <v>0</v>
      </c>
      <c r="AB9" s="27">
        <f t="shared" si="12"/>
        <v>5</v>
      </c>
      <c r="AC9" s="23">
        <f t="shared" si="13"/>
        <v>75</v>
      </c>
      <c r="AD9" s="24"/>
    </row>
    <row r="10" spans="1:30">
      <c r="A10" s="28" t="s">
        <v>26</v>
      </c>
      <c r="B10" s="29" t="s">
        <v>22</v>
      </c>
      <c r="C10" s="30">
        <v>20</v>
      </c>
      <c r="D10" s="31">
        <v>62</v>
      </c>
      <c r="E10" s="32">
        <f t="shared" si="0"/>
        <v>1240</v>
      </c>
      <c r="F10" s="31"/>
      <c r="G10" s="32">
        <f t="shared" si="1"/>
        <v>0</v>
      </c>
      <c r="H10" s="31"/>
      <c r="I10" s="32">
        <f t="shared" si="2"/>
        <v>0</v>
      </c>
      <c r="J10" s="31"/>
      <c r="K10" s="32">
        <f t="shared" si="3"/>
        <v>0</v>
      </c>
      <c r="L10" s="33"/>
      <c r="M10" s="32">
        <f t="shared" si="4"/>
        <v>0</v>
      </c>
      <c r="N10" s="33"/>
      <c r="O10" s="32">
        <f t="shared" si="5"/>
        <v>0</v>
      </c>
      <c r="P10" s="33"/>
      <c r="Q10" s="32">
        <f t="shared" si="6"/>
        <v>0</v>
      </c>
      <c r="R10" s="34"/>
      <c r="S10" s="32">
        <f t="shared" si="7"/>
        <v>0</v>
      </c>
      <c r="T10" s="33"/>
      <c r="U10" s="32">
        <f t="shared" si="8"/>
        <v>0</v>
      </c>
      <c r="V10" s="34"/>
      <c r="W10" s="32">
        <f t="shared" si="9"/>
        <v>0</v>
      </c>
      <c r="X10" s="31"/>
      <c r="Y10" s="32">
        <f t="shared" si="10"/>
        <v>0</v>
      </c>
      <c r="Z10" s="31"/>
      <c r="AA10" s="35">
        <f t="shared" si="11"/>
        <v>0</v>
      </c>
      <c r="AB10" s="36">
        <f t="shared" si="12"/>
        <v>62</v>
      </c>
      <c r="AC10" s="37">
        <f t="shared" si="13"/>
        <v>1240</v>
      </c>
      <c r="AD10" s="24"/>
    </row>
    <row r="11" spans="1:30">
      <c r="A11" s="28" t="s">
        <v>26</v>
      </c>
      <c r="B11" s="29" t="s">
        <v>22</v>
      </c>
      <c r="C11" s="30">
        <v>10</v>
      </c>
      <c r="D11" s="31">
        <v>58</v>
      </c>
      <c r="E11" s="32">
        <f t="shared" si="0"/>
        <v>580</v>
      </c>
      <c r="F11" s="31"/>
      <c r="G11" s="32">
        <f t="shared" si="1"/>
        <v>0</v>
      </c>
      <c r="H11" s="31"/>
      <c r="I11" s="32">
        <f t="shared" si="2"/>
        <v>0</v>
      </c>
      <c r="J11" s="31"/>
      <c r="K11" s="32">
        <f t="shared" si="3"/>
        <v>0</v>
      </c>
      <c r="L11" s="33"/>
      <c r="M11" s="32">
        <f t="shared" si="4"/>
        <v>0</v>
      </c>
      <c r="N11" s="33"/>
      <c r="O11" s="32">
        <f t="shared" si="5"/>
        <v>0</v>
      </c>
      <c r="P11" s="33"/>
      <c r="Q11" s="32">
        <f t="shared" si="6"/>
        <v>0</v>
      </c>
      <c r="R11" s="34"/>
      <c r="S11" s="32">
        <f t="shared" si="7"/>
        <v>0</v>
      </c>
      <c r="T11" s="33"/>
      <c r="U11" s="32">
        <f t="shared" si="8"/>
        <v>0</v>
      </c>
      <c r="V11" s="34"/>
      <c r="W11" s="32">
        <f t="shared" si="9"/>
        <v>0</v>
      </c>
      <c r="X11" s="31"/>
      <c r="Y11" s="32">
        <f t="shared" si="10"/>
        <v>0</v>
      </c>
      <c r="Z11" s="31"/>
      <c r="AA11" s="35">
        <f t="shared" si="11"/>
        <v>0</v>
      </c>
      <c r="AB11" s="36">
        <f t="shared" si="12"/>
        <v>58</v>
      </c>
      <c r="AC11" s="37">
        <f t="shared" si="13"/>
        <v>580</v>
      </c>
      <c r="AD11" s="24"/>
    </row>
    <row r="12" spans="1:30">
      <c r="A12" s="14" t="s">
        <v>27</v>
      </c>
      <c r="B12" s="15" t="s">
        <v>22</v>
      </c>
      <c r="C12" s="16">
        <v>20</v>
      </c>
      <c r="D12" s="9">
        <v>557</v>
      </c>
      <c r="E12" s="18">
        <f t="shared" si="0"/>
        <v>11140</v>
      </c>
      <c r="F12" s="9"/>
      <c r="G12" s="18">
        <f t="shared" si="1"/>
        <v>0</v>
      </c>
      <c r="H12" s="9"/>
      <c r="I12" s="18">
        <f t="shared" si="2"/>
        <v>0</v>
      </c>
      <c r="J12" s="9"/>
      <c r="K12" s="18">
        <f t="shared" si="3"/>
        <v>0</v>
      </c>
      <c r="L12" s="25"/>
      <c r="M12" s="18">
        <f t="shared" si="4"/>
        <v>0</v>
      </c>
      <c r="N12" s="25"/>
      <c r="O12" s="18">
        <f t="shared" si="5"/>
        <v>0</v>
      </c>
      <c r="P12" s="25"/>
      <c r="Q12" s="18">
        <f t="shared" si="6"/>
        <v>0</v>
      </c>
      <c r="R12" s="26"/>
      <c r="S12" s="18">
        <f t="shared" si="7"/>
        <v>0</v>
      </c>
      <c r="T12" s="25"/>
      <c r="U12" s="18">
        <f t="shared" si="8"/>
        <v>0</v>
      </c>
      <c r="V12" s="26"/>
      <c r="W12" s="18">
        <f t="shared" si="9"/>
        <v>0</v>
      </c>
      <c r="X12" s="9"/>
      <c r="Y12" s="18">
        <f t="shared" si="10"/>
        <v>0</v>
      </c>
      <c r="Z12" s="9"/>
      <c r="AA12" s="21">
        <f t="shared" si="11"/>
        <v>0</v>
      </c>
      <c r="AB12" s="27">
        <f t="shared" si="12"/>
        <v>557</v>
      </c>
      <c r="AC12" s="23">
        <f t="shared" si="13"/>
        <v>11140</v>
      </c>
      <c r="AD12" s="24"/>
    </row>
    <row r="13" spans="1:30">
      <c r="A13" s="14" t="s">
        <v>27</v>
      </c>
      <c r="B13" s="15" t="s">
        <v>22</v>
      </c>
      <c r="C13" s="16">
        <v>10</v>
      </c>
      <c r="D13" s="9">
        <v>814</v>
      </c>
      <c r="E13" s="18">
        <f t="shared" si="0"/>
        <v>8140</v>
      </c>
      <c r="F13" s="9"/>
      <c r="G13" s="18">
        <f t="shared" si="1"/>
        <v>0</v>
      </c>
      <c r="H13" s="9"/>
      <c r="I13" s="18">
        <f t="shared" si="2"/>
        <v>0</v>
      </c>
      <c r="J13" s="9"/>
      <c r="K13" s="18">
        <f t="shared" si="3"/>
        <v>0</v>
      </c>
      <c r="L13" s="25"/>
      <c r="M13" s="18">
        <f t="shared" si="4"/>
        <v>0</v>
      </c>
      <c r="N13" s="25"/>
      <c r="O13" s="18">
        <f t="shared" si="5"/>
        <v>0</v>
      </c>
      <c r="P13" s="25"/>
      <c r="Q13" s="18">
        <f t="shared" si="6"/>
        <v>0</v>
      </c>
      <c r="R13" s="26"/>
      <c r="S13" s="18">
        <f t="shared" si="7"/>
        <v>0</v>
      </c>
      <c r="T13" s="25"/>
      <c r="U13" s="18">
        <f t="shared" si="8"/>
        <v>0</v>
      </c>
      <c r="V13" s="26"/>
      <c r="W13" s="18">
        <f t="shared" si="9"/>
        <v>0</v>
      </c>
      <c r="X13" s="9"/>
      <c r="Y13" s="18">
        <f t="shared" si="10"/>
        <v>0</v>
      </c>
      <c r="Z13" s="9"/>
      <c r="AA13" s="21">
        <f t="shared" si="11"/>
        <v>0</v>
      </c>
      <c r="AB13" s="27">
        <f t="shared" si="12"/>
        <v>814</v>
      </c>
      <c r="AC13" s="23">
        <f t="shared" si="13"/>
        <v>8140</v>
      </c>
      <c r="AD13" s="24"/>
    </row>
    <row r="14" spans="1:30">
      <c r="A14" s="14" t="s">
        <v>28</v>
      </c>
      <c r="B14" s="15" t="s">
        <v>22</v>
      </c>
      <c r="C14" s="16">
        <v>25</v>
      </c>
      <c r="D14" s="9">
        <v>180</v>
      </c>
      <c r="E14" s="18">
        <f t="shared" si="0"/>
        <v>4500</v>
      </c>
      <c r="F14" s="9"/>
      <c r="G14" s="18">
        <f t="shared" si="1"/>
        <v>0</v>
      </c>
      <c r="H14" s="9"/>
      <c r="I14" s="18">
        <f t="shared" si="2"/>
        <v>0</v>
      </c>
      <c r="J14" s="9"/>
      <c r="K14" s="18">
        <f t="shared" si="3"/>
        <v>0</v>
      </c>
      <c r="L14" s="25"/>
      <c r="M14" s="38">
        <f t="shared" si="4"/>
        <v>0</v>
      </c>
      <c r="N14" s="25"/>
      <c r="O14" s="38">
        <f t="shared" si="5"/>
        <v>0</v>
      </c>
      <c r="P14" s="25"/>
      <c r="Q14" s="38">
        <f t="shared" si="6"/>
        <v>0</v>
      </c>
      <c r="R14" s="26"/>
      <c r="S14" s="38">
        <f t="shared" si="7"/>
        <v>0</v>
      </c>
      <c r="T14" s="25"/>
      <c r="U14" s="38">
        <f t="shared" si="8"/>
        <v>0</v>
      </c>
      <c r="V14" s="26"/>
      <c r="W14" s="38">
        <f t="shared" si="9"/>
        <v>0</v>
      </c>
      <c r="X14" s="9"/>
      <c r="Y14" s="38">
        <f t="shared" si="10"/>
        <v>0</v>
      </c>
      <c r="Z14" s="9"/>
      <c r="AA14" s="21">
        <f t="shared" si="11"/>
        <v>0</v>
      </c>
      <c r="AB14" s="27">
        <f t="shared" si="12"/>
        <v>180</v>
      </c>
      <c r="AC14" s="23">
        <f t="shared" ref="AC14:AC16" si="14">SUM(E14+G14+I14+K14+Y14+AA14+W14+U14+S14+Q14+O14+M14)</f>
        <v>4500</v>
      </c>
      <c r="AD14" s="24"/>
    </row>
    <row r="15" spans="1:30">
      <c r="A15" s="14" t="s">
        <v>29</v>
      </c>
      <c r="B15" s="39" t="s">
        <v>22</v>
      </c>
      <c r="C15" s="40">
        <v>0</v>
      </c>
      <c r="D15" s="41">
        <v>61</v>
      </c>
      <c r="E15" s="42">
        <f t="shared" si="0"/>
        <v>0</v>
      </c>
      <c r="F15" s="41"/>
      <c r="G15" s="42">
        <f t="shared" si="1"/>
        <v>0</v>
      </c>
      <c r="H15" s="41"/>
      <c r="I15" s="18">
        <f t="shared" si="2"/>
        <v>0</v>
      </c>
      <c r="J15" s="41"/>
      <c r="K15" s="42">
        <f t="shared" si="3"/>
        <v>0</v>
      </c>
      <c r="L15" s="43"/>
      <c r="M15" s="42">
        <f t="shared" si="4"/>
        <v>0</v>
      </c>
      <c r="N15" s="43"/>
      <c r="O15" s="44">
        <f t="shared" si="5"/>
        <v>0</v>
      </c>
      <c r="P15" s="45"/>
      <c r="Q15" s="44">
        <f t="shared" si="6"/>
        <v>0</v>
      </c>
      <c r="R15" s="46"/>
      <c r="S15" s="44">
        <f t="shared" si="7"/>
        <v>0</v>
      </c>
      <c r="T15" s="45"/>
      <c r="U15" s="38">
        <f t="shared" si="8"/>
        <v>0</v>
      </c>
      <c r="V15" s="47"/>
      <c r="W15" s="42">
        <f t="shared" si="9"/>
        <v>0</v>
      </c>
      <c r="X15" s="41"/>
      <c r="Y15" s="38">
        <f t="shared" si="10"/>
        <v>0</v>
      </c>
      <c r="Z15" s="41"/>
      <c r="AA15" s="21">
        <f t="shared" si="11"/>
        <v>0</v>
      </c>
      <c r="AB15" s="27">
        <f t="shared" si="12"/>
        <v>61</v>
      </c>
      <c r="AC15" s="23">
        <f t="shared" si="14"/>
        <v>0</v>
      </c>
      <c r="AD15" s="24"/>
    </row>
    <row r="16" spans="1:30" s="59" customFormat="1" ht="11.25">
      <c r="A16" s="48" t="s">
        <v>30</v>
      </c>
      <c r="B16" s="49"/>
      <c r="C16" s="49"/>
      <c r="D16" s="50">
        <v>2494</v>
      </c>
      <c r="E16" s="51"/>
      <c r="F16" s="41"/>
      <c r="G16" s="52"/>
      <c r="H16" s="41"/>
      <c r="I16" s="52"/>
      <c r="J16" s="50"/>
      <c r="K16" s="42"/>
      <c r="L16" s="50"/>
      <c r="M16" s="52"/>
      <c r="N16" s="50"/>
      <c r="O16" s="52"/>
      <c r="P16" s="50"/>
      <c r="Q16" s="52"/>
      <c r="R16" s="50"/>
      <c r="S16" s="52"/>
      <c r="T16" s="43"/>
      <c r="U16" s="53"/>
      <c r="V16" s="54"/>
      <c r="W16" s="50"/>
      <c r="X16" s="50"/>
      <c r="Y16" s="50"/>
      <c r="Z16" s="41"/>
      <c r="AA16" s="55"/>
      <c r="AB16" s="56">
        <f t="shared" si="12"/>
        <v>2494</v>
      </c>
      <c r="AC16" s="57">
        <f t="shared" si="14"/>
        <v>0</v>
      </c>
      <c r="AD16" s="58"/>
    </row>
    <row r="17" spans="1:32" s="70" customFormat="1" ht="14.25" customHeight="1" thickBot="1">
      <c r="A17" s="60" t="s">
        <v>31</v>
      </c>
      <c r="B17" s="61"/>
      <c r="C17" s="61"/>
      <c r="D17" s="62">
        <f>SUM(D5:D16)</f>
        <v>7733</v>
      </c>
      <c r="E17" s="63">
        <f>SUM(E5:E16)</f>
        <v>79690</v>
      </c>
      <c r="F17" s="62">
        <f t="shared" ref="F17:AA17" si="15">SUM(F5:F16)</f>
        <v>0</v>
      </c>
      <c r="G17" s="64">
        <f t="shared" si="15"/>
        <v>0</v>
      </c>
      <c r="H17" s="62">
        <f t="shared" si="15"/>
        <v>0</v>
      </c>
      <c r="I17" s="64">
        <f t="shared" si="15"/>
        <v>0</v>
      </c>
      <c r="J17" s="62">
        <f t="shared" si="15"/>
        <v>0</v>
      </c>
      <c r="K17" s="65">
        <f t="shared" si="15"/>
        <v>0</v>
      </c>
      <c r="L17" s="62">
        <f t="shared" si="15"/>
        <v>0</v>
      </c>
      <c r="M17" s="64">
        <f t="shared" si="15"/>
        <v>0</v>
      </c>
      <c r="N17" s="62">
        <f t="shared" si="15"/>
        <v>0</v>
      </c>
      <c r="O17" s="64">
        <f t="shared" si="15"/>
        <v>0</v>
      </c>
      <c r="P17" s="62">
        <f t="shared" si="15"/>
        <v>0</v>
      </c>
      <c r="Q17" s="64">
        <f t="shared" si="15"/>
        <v>0</v>
      </c>
      <c r="R17" s="62">
        <f t="shared" si="15"/>
        <v>0</v>
      </c>
      <c r="S17" s="64">
        <f t="shared" si="15"/>
        <v>0</v>
      </c>
      <c r="T17" s="62">
        <f t="shared" si="15"/>
        <v>0</v>
      </c>
      <c r="U17" s="62">
        <f t="shared" si="15"/>
        <v>0</v>
      </c>
      <c r="V17" s="62">
        <f t="shared" si="15"/>
        <v>0</v>
      </c>
      <c r="W17" s="62">
        <f t="shared" si="15"/>
        <v>0</v>
      </c>
      <c r="X17" s="62">
        <f t="shared" si="15"/>
        <v>0</v>
      </c>
      <c r="Y17" s="62">
        <f t="shared" si="15"/>
        <v>0</v>
      </c>
      <c r="Z17" s="62">
        <f t="shared" si="15"/>
        <v>0</v>
      </c>
      <c r="AA17" s="66">
        <f t="shared" si="15"/>
        <v>0</v>
      </c>
      <c r="AB17" s="67">
        <f>SUM(AB5:AB16)</f>
        <v>7733</v>
      </c>
      <c r="AC17" s="68">
        <f>SUM(AC5:AC16)</f>
        <v>79690</v>
      </c>
      <c r="AD17" s="69"/>
      <c r="AF17" s="71"/>
    </row>
    <row r="18" spans="1:32" ht="15" thickTop="1">
      <c r="A18" s="72" t="s">
        <v>32</v>
      </c>
      <c r="B18" s="73"/>
      <c r="C18" s="50"/>
      <c r="D18" s="74">
        <v>32</v>
      </c>
      <c r="E18" s="75">
        <v>3540</v>
      </c>
      <c r="F18" s="20"/>
      <c r="G18" s="75"/>
      <c r="H18" s="74"/>
      <c r="I18" s="76"/>
      <c r="J18" s="77"/>
      <c r="K18" s="76"/>
      <c r="L18" s="77"/>
      <c r="M18" s="76"/>
      <c r="N18" s="77"/>
      <c r="O18" s="76"/>
      <c r="P18" s="77"/>
      <c r="Q18" s="76"/>
      <c r="R18" s="78"/>
      <c r="S18" s="79"/>
      <c r="T18" s="80"/>
      <c r="U18" s="81"/>
      <c r="V18" s="82"/>
      <c r="W18" s="83"/>
      <c r="X18" s="84"/>
      <c r="Y18" s="85"/>
      <c r="Z18" s="86"/>
      <c r="AA18" s="87"/>
      <c r="AB18" s="88">
        <f>SUM(Z18+X18+V18+T18+R18+P18+N18+L18+J18+H18+F18+D18)</f>
        <v>32</v>
      </c>
      <c r="AC18" s="23">
        <f>SUM(E18+G18+I18+K18+Y18+AA18+W18+U18+S18+Q18+O18+M18)</f>
        <v>3540</v>
      </c>
      <c r="AD18" s="24"/>
    </row>
    <row r="19" spans="1:32">
      <c r="A19" s="72" t="s">
        <v>33</v>
      </c>
      <c r="B19" s="73"/>
      <c r="C19" s="50"/>
      <c r="D19" s="89"/>
      <c r="E19" s="90"/>
      <c r="F19" s="26"/>
      <c r="G19" s="90"/>
      <c r="H19" s="89"/>
      <c r="I19" s="91"/>
      <c r="J19" s="92"/>
      <c r="K19" s="91"/>
      <c r="L19" s="92"/>
      <c r="M19" s="91"/>
      <c r="N19" s="92"/>
      <c r="O19" s="91"/>
      <c r="P19" s="92"/>
      <c r="Q19" s="91"/>
      <c r="R19" s="93"/>
      <c r="S19" s="94"/>
      <c r="T19" s="45"/>
      <c r="U19" s="38"/>
      <c r="V19" s="95"/>
      <c r="W19" s="94"/>
      <c r="X19" s="93"/>
      <c r="Y19" s="96"/>
      <c r="Z19" s="97"/>
      <c r="AA19" s="98"/>
      <c r="AB19" s="27">
        <f>SUM(Z19+X19+V19+T19+R19+P19+N19+L19+J19+H19+F19+D19)</f>
        <v>0</v>
      </c>
      <c r="AC19" s="23">
        <f>SUM(E19+G19+I19+K19+Y19+AA19+W19+U19+S19+Q19+O19+M19)</f>
        <v>0</v>
      </c>
      <c r="AD19" s="24"/>
    </row>
    <row r="20" spans="1:32">
      <c r="A20" s="72" t="s">
        <v>34</v>
      </c>
      <c r="B20" s="73"/>
      <c r="C20" s="50"/>
      <c r="D20" s="89"/>
      <c r="E20" s="90"/>
      <c r="F20" s="26"/>
      <c r="G20" s="90"/>
      <c r="H20" s="89"/>
      <c r="I20" s="91"/>
      <c r="J20" s="92"/>
      <c r="K20" s="91"/>
      <c r="L20" s="92"/>
      <c r="M20" s="91"/>
      <c r="N20" s="92"/>
      <c r="O20" s="91"/>
      <c r="P20" s="92"/>
      <c r="Q20" s="91"/>
      <c r="R20" s="93"/>
      <c r="S20" s="94"/>
      <c r="T20" s="45"/>
      <c r="U20" s="38"/>
      <c r="V20" s="95"/>
      <c r="W20" s="94"/>
      <c r="X20" s="93"/>
      <c r="Y20" s="96"/>
      <c r="Z20" s="97"/>
      <c r="AA20" s="98"/>
      <c r="AB20" s="27">
        <f>SUM(Z20+X20+V20+T20+R20+P20+N20+L20+J20+H20+F20+D20)</f>
        <v>0</v>
      </c>
      <c r="AC20" s="23">
        <f>SUM(E20+G20+I20+K20+Y20+AA20+W20+U20+S20+Q20+O20+M20)</f>
        <v>0</v>
      </c>
      <c r="AD20" s="24"/>
    </row>
    <row r="21" spans="1:32">
      <c r="A21" s="72" t="s">
        <v>35</v>
      </c>
      <c r="B21" s="73"/>
      <c r="C21" s="50"/>
      <c r="D21" s="89"/>
      <c r="E21" s="90"/>
      <c r="F21" s="26"/>
      <c r="G21" s="90"/>
      <c r="H21" s="89"/>
      <c r="I21" s="91"/>
      <c r="J21" s="92"/>
      <c r="K21" s="91"/>
      <c r="L21" s="92"/>
      <c r="M21" s="91"/>
      <c r="N21" s="92"/>
      <c r="O21" s="91"/>
      <c r="P21" s="92"/>
      <c r="Q21" s="91"/>
      <c r="R21" s="93"/>
      <c r="S21" s="94"/>
      <c r="T21" s="45"/>
      <c r="U21" s="38"/>
      <c r="V21" s="95"/>
      <c r="W21" s="94"/>
      <c r="X21" s="93"/>
      <c r="Y21" s="96"/>
      <c r="Z21" s="97"/>
      <c r="AA21" s="98"/>
      <c r="AB21" s="27">
        <f>SUM(Z21+X21+V21+T21+R21+P21+N21+L21+J21+H21+F21+D21)</f>
        <v>0</v>
      </c>
      <c r="AC21" s="23">
        <f>SUM(E21+G21+I21+K21+Y21+AA21+W21+U21+S21+Q21+O21+M21)</f>
        <v>0</v>
      </c>
      <c r="AD21" s="24"/>
    </row>
    <row r="22" spans="1:32">
      <c r="A22" s="72" t="s">
        <v>36</v>
      </c>
      <c r="B22" s="73" t="s">
        <v>22</v>
      </c>
      <c r="C22" s="50"/>
      <c r="D22" s="99">
        <v>1032</v>
      </c>
      <c r="E22" s="100">
        <v>10320</v>
      </c>
      <c r="F22" s="101"/>
      <c r="G22" s="100"/>
      <c r="H22" s="99"/>
      <c r="I22" s="100"/>
      <c r="J22" s="102"/>
      <c r="K22" s="100"/>
      <c r="L22" s="102"/>
      <c r="M22" s="100"/>
      <c r="N22" s="102"/>
      <c r="O22" s="100"/>
      <c r="P22" s="102"/>
      <c r="Q22" s="100"/>
      <c r="R22" s="103"/>
      <c r="S22" s="104"/>
      <c r="T22" s="105"/>
      <c r="U22" s="104"/>
      <c r="V22" s="101"/>
      <c r="W22" s="104"/>
      <c r="X22" s="103"/>
      <c r="Y22" s="106"/>
      <c r="Z22" s="107"/>
      <c r="AA22" s="107"/>
      <c r="AB22" s="108">
        <f>SUM(Z22+X22+V22+T22+R22+P22+N22+L22+J22+H22+F22+D22)</f>
        <v>1032</v>
      </c>
      <c r="AC22" s="23">
        <f>SUM(E22+G22+I22+K22+Y22+AA22+W22+U22+S22+Q22+O22+M22)</f>
        <v>10320</v>
      </c>
      <c r="AD22" s="24"/>
    </row>
    <row r="23" spans="1:32" s="119" customFormat="1" ht="15" thickBot="1">
      <c r="A23" s="109"/>
      <c r="B23" s="110"/>
      <c r="C23" s="111"/>
      <c r="D23" s="112">
        <f>SUM(D17:D22)</f>
        <v>8797</v>
      </c>
      <c r="E23" s="113">
        <f>SUM(E17:E22)</f>
        <v>93550</v>
      </c>
      <c r="F23" s="112">
        <f>SUM(F17:F22)</f>
        <v>0</v>
      </c>
      <c r="G23" s="64">
        <f>SUM(G17:G22)</f>
        <v>0</v>
      </c>
      <c r="H23" s="112">
        <f t="shared" ref="H23:AC23" si="16">SUM(H17:H22)</f>
        <v>0</v>
      </c>
      <c r="I23" s="64">
        <f t="shared" si="16"/>
        <v>0</v>
      </c>
      <c r="J23" s="112">
        <f t="shared" si="16"/>
        <v>0</v>
      </c>
      <c r="K23" s="64">
        <f t="shared" si="16"/>
        <v>0</v>
      </c>
      <c r="L23" s="112">
        <f t="shared" si="16"/>
        <v>0</v>
      </c>
      <c r="M23" s="114">
        <f t="shared" si="16"/>
        <v>0</v>
      </c>
      <c r="N23" s="115">
        <f t="shared" si="16"/>
        <v>0</v>
      </c>
      <c r="O23" s="64">
        <f t="shared" si="16"/>
        <v>0</v>
      </c>
      <c r="P23" s="112">
        <f t="shared" si="16"/>
        <v>0</v>
      </c>
      <c r="Q23" s="64">
        <f t="shared" si="16"/>
        <v>0</v>
      </c>
      <c r="R23" s="112">
        <f t="shared" si="16"/>
        <v>0</v>
      </c>
      <c r="S23" s="64">
        <f t="shared" si="16"/>
        <v>0</v>
      </c>
      <c r="T23" s="112">
        <f t="shared" si="16"/>
        <v>0</v>
      </c>
      <c r="U23" s="112">
        <f t="shared" si="16"/>
        <v>0</v>
      </c>
      <c r="V23" s="112">
        <f t="shared" si="16"/>
        <v>0</v>
      </c>
      <c r="W23" s="112">
        <f t="shared" si="16"/>
        <v>0</v>
      </c>
      <c r="X23" s="112">
        <f t="shared" si="16"/>
        <v>0</v>
      </c>
      <c r="Y23" s="112">
        <f t="shared" si="16"/>
        <v>0</v>
      </c>
      <c r="Z23" s="112">
        <f t="shared" si="16"/>
        <v>0</v>
      </c>
      <c r="AA23" s="116">
        <f t="shared" si="16"/>
        <v>0</v>
      </c>
      <c r="AB23" s="117">
        <f t="shared" si="16"/>
        <v>8797</v>
      </c>
      <c r="AC23" s="114">
        <f t="shared" si="16"/>
        <v>93550</v>
      </c>
      <c r="AD23" s="118"/>
    </row>
    <row r="24" spans="1:32" s="121" customFormat="1" ht="12.75" customHeight="1" thickTop="1">
      <c r="A24" s="281" t="s">
        <v>37</v>
      </c>
      <c r="B24" s="282"/>
      <c r="C24" s="282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82"/>
      <c r="W24" s="282"/>
      <c r="X24" s="282"/>
      <c r="Y24" s="282"/>
      <c r="Z24" s="282"/>
      <c r="AA24" s="283"/>
      <c r="AB24" s="284" t="s">
        <v>38</v>
      </c>
      <c r="AC24" s="285"/>
      <c r="AD24" s="120" t="s">
        <v>39</v>
      </c>
    </row>
    <row r="25" spans="1:32">
      <c r="A25" s="14"/>
      <c r="B25" s="93"/>
      <c r="C25" s="49"/>
      <c r="D25" s="122" t="s">
        <v>17</v>
      </c>
      <c r="E25" s="122" t="s">
        <v>40</v>
      </c>
      <c r="F25" s="123" t="s">
        <v>19</v>
      </c>
      <c r="G25" s="123" t="s">
        <v>40</v>
      </c>
      <c r="H25" s="123" t="s">
        <v>17</v>
      </c>
      <c r="I25" s="123" t="s">
        <v>40</v>
      </c>
      <c r="J25" s="123" t="s">
        <v>17</v>
      </c>
      <c r="K25" s="123" t="s">
        <v>40</v>
      </c>
      <c r="L25" s="123" t="s">
        <v>17</v>
      </c>
      <c r="M25" s="123" t="s">
        <v>40</v>
      </c>
      <c r="N25" s="123" t="s">
        <v>17</v>
      </c>
      <c r="O25" s="123" t="s">
        <v>40</v>
      </c>
      <c r="P25" s="123" t="s">
        <v>17</v>
      </c>
      <c r="Q25" s="123" t="s">
        <v>40</v>
      </c>
      <c r="R25" s="123" t="s">
        <v>17</v>
      </c>
      <c r="S25" s="123" t="s">
        <v>40</v>
      </c>
      <c r="T25" s="123" t="s">
        <v>17</v>
      </c>
      <c r="U25" s="123" t="s">
        <v>40</v>
      </c>
      <c r="V25" s="123" t="s">
        <v>17</v>
      </c>
      <c r="W25" s="123" t="s">
        <v>40</v>
      </c>
      <c r="X25" s="123" t="s">
        <v>17</v>
      </c>
      <c r="Y25" s="123" t="s">
        <v>40</v>
      </c>
      <c r="Z25" s="123" t="s">
        <v>17</v>
      </c>
      <c r="AA25" s="124" t="s">
        <v>40</v>
      </c>
      <c r="AB25" s="125" t="s">
        <v>17</v>
      </c>
      <c r="AC25" s="126" t="s">
        <v>40</v>
      </c>
      <c r="AD25" s="127"/>
    </row>
    <row r="26" spans="1:32">
      <c r="A26" s="128" t="s">
        <v>41</v>
      </c>
      <c r="B26" s="93"/>
      <c r="C26" s="49"/>
      <c r="D26" s="9">
        <v>9</v>
      </c>
      <c r="E26" s="129">
        <v>130</v>
      </c>
      <c r="F26" s="130"/>
      <c r="G26" s="129"/>
      <c r="H26" s="130"/>
      <c r="I26" s="131"/>
      <c r="J26" s="130"/>
      <c r="K26" s="129"/>
      <c r="L26" s="130"/>
      <c r="M26" s="129"/>
      <c r="N26" s="130"/>
      <c r="O26" s="129"/>
      <c r="P26" s="130"/>
      <c r="Q26" s="129"/>
      <c r="R26" s="130"/>
      <c r="S26" s="129"/>
      <c r="T26" s="17"/>
      <c r="U26" s="132"/>
      <c r="V26" s="17"/>
      <c r="W26" s="132"/>
      <c r="X26" s="133"/>
      <c r="Y26" s="134"/>
      <c r="Z26" s="133"/>
      <c r="AA26" s="135"/>
      <c r="AB26" s="136">
        <f t="shared" ref="AB26:AB32" si="17">SUM(D26+F26+H26+J26+X26+Z26+L26+N26+P26+R26+T26+V26)</f>
        <v>9</v>
      </c>
      <c r="AC26" s="137">
        <f t="shared" ref="AC26:AC32" si="18">SUM(E26+G26+I26+K26+Y26+AA26+W26+U26+S26+Q26+O26+M26)</f>
        <v>130</v>
      </c>
      <c r="AD26" s="261">
        <f>SUM(AB26+AB27+AC26+AC27)</f>
        <v>2425</v>
      </c>
    </row>
    <row r="27" spans="1:32" ht="15" customHeight="1">
      <c r="A27" s="138" t="s">
        <v>42</v>
      </c>
      <c r="B27" s="93"/>
      <c r="C27" s="49"/>
      <c r="D27" s="9">
        <v>1955</v>
      </c>
      <c r="E27" s="129">
        <v>331</v>
      </c>
      <c r="F27" s="130"/>
      <c r="G27" s="139"/>
      <c r="H27" s="130"/>
      <c r="I27" s="131"/>
      <c r="J27" s="130"/>
      <c r="K27" s="129"/>
      <c r="L27" s="130"/>
      <c r="M27" s="129"/>
      <c r="N27" s="130"/>
      <c r="O27" s="129"/>
      <c r="P27" s="130"/>
      <c r="Q27" s="129"/>
      <c r="R27" s="130"/>
      <c r="S27" s="129"/>
      <c r="T27" s="9"/>
      <c r="U27" s="129"/>
      <c r="V27" s="9"/>
      <c r="W27" s="129"/>
      <c r="X27" s="130"/>
      <c r="Y27" s="129"/>
      <c r="Z27" s="130"/>
      <c r="AA27" s="140"/>
      <c r="AB27" s="141">
        <f t="shared" si="17"/>
        <v>1955</v>
      </c>
      <c r="AC27" s="142">
        <f t="shared" si="18"/>
        <v>331</v>
      </c>
      <c r="AD27" s="262"/>
    </row>
    <row r="28" spans="1:32">
      <c r="A28" s="138" t="s">
        <v>43</v>
      </c>
      <c r="B28" s="93"/>
      <c r="C28" s="49"/>
      <c r="D28" s="9">
        <v>229</v>
      </c>
      <c r="E28" s="129">
        <v>86</v>
      </c>
      <c r="F28" s="143"/>
      <c r="G28" s="139"/>
      <c r="H28" s="143"/>
      <c r="I28" s="144"/>
      <c r="J28" s="130"/>
      <c r="K28" s="139"/>
      <c r="L28" s="130"/>
      <c r="M28" s="129"/>
      <c r="N28" s="130"/>
      <c r="O28" s="129"/>
      <c r="P28" s="130"/>
      <c r="Q28" s="129"/>
      <c r="R28" s="130"/>
      <c r="S28" s="129"/>
      <c r="T28" s="9"/>
      <c r="U28" s="129"/>
      <c r="V28" s="9"/>
      <c r="W28" s="129"/>
      <c r="X28" s="143"/>
      <c r="Y28" s="139"/>
      <c r="Z28" s="130"/>
      <c r="AA28" s="140"/>
      <c r="AB28" s="145">
        <f t="shared" si="17"/>
        <v>229</v>
      </c>
      <c r="AC28" s="142">
        <f t="shared" si="18"/>
        <v>86</v>
      </c>
      <c r="AD28" s="263">
        <f>SUM(AB28+AB29+AC28+AC29)</f>
        <v>538</v>
      </c>
    </row>
    <row r="29" spans="1:32" ht="15" customHeight="1">
      <c r="A29" s="138" t="s">
        <v>44</v>
      </c>
      <c r="B29" s="93"/>
      <c r="C29" s="49"/>
      <c r="D29" s="9">
        <v>102</v>
      </c>
      <c r="E29" s="129">
        <v>121</v>
      </c>
      <c r="F29" s="143"/>
      <c r="G29" s="139"/>
      <c r="H29" s="143"/>
      <c r="I29" s="144"/>
      <c r="J29" s="130"/>
      <c r="K29" s="139"/>
      <c r="L29" s="130"/>
      <c r="M29" s="129"/>
      <c r="N29" s="130"/>
      <c r="O29" s="129"/>
      <c r="P29" s="130"/>
      <c r="Q29" s="129"/>
      <c r="R29" s="130"/>
      <c r="S29" s="129"/>
      <c r="T29" s="9"/>
      <c r="U29" s="129"/>
      <c r="V29" s="9"/>
      <c r="W29" s="129"/>
      <c r="X29" s="143"/>
      <c r="Y29" s="139"/>
      <c r="Z29" s="130"/>
      <c r="AA29" s="140"/>
      <c r="AB29" s="145">
        <f t="shared" si="17"/>
        <v>102</v>
      </c>
      <c r="AC29" s="142">
        <f t="shared" si="18"/>
        <v>121</v>
      </c>
      <c r="AD29" s="264"/>
    </row>
    <row r="30" spans="1:32">
      <c r="A30" s="138" t="s">
        <v>45</v>
      </c>
      <c r="B30" s="93"/>
      <c r="C30" s="49"/>
      <c r="D30" s="9">
        <v>790</v>
      </c>
      <c r="E30" s="129">
        <v>250</v>
      </c>
      <c r="F30" s="143"/>
      <c r="G30" s="139"/>
      <c r="H30" s="143"/>
      <c r="I30" s="144"/>
      <c r="J30" s="130"/>
      <c r="K30" s="139"/>
      <c r="L30" s="130"/>
      <c r="M30" s="129"/>
      <c r="N30" s="130"/>
      <c r="O30" s="129"/>
      <c r="P30" s="130"/>
      <c r="Q30" s="129"/>
      <c r="R30" s="130"/>
      <c r="S30" s="129"/>
      <c r="T30" s="9"/>
      <c r="U30" s="129"/>
      <c r="V30" s="9"/>
      <c r="W30" s="129"/>
      <c r="X30" s="143"/>
      <c r="Y30" s="139"/>
      <c r="Z30" s="130"/>
      <c r="AA30" s="140"/>
      <c r="AB30" s="145">
        <f t="shared" si="17"/>
        <v>790</v>
      </c>
      <c r="AC30" s="142">
        <f t="shared" si="18"/>
        <v>250</v>
      </c>
      <c r="AD30" s="146">
        <f>SUM(AB30:AC30)</f>
        <v>1040</v>
      </c>
    </row>
    <row r="31" spans="1:32">
      <c r="A31" s="138" t="s">
        <v>46</v>
      </c>
      <c r="B31" s="93"/>
      <c r="C31" s="49"/>
      <c r="D31" s="9">
        <v>1431</v>
      </c>
      <c r="E31" s="129">
        <v>1452</v>
      </c>
      <c r="F31" s="143"/>
      <c r="G31" s="139"/>
      <c r="H31" s="143"/>
      <c r="I31" s="144"/>
      <c r="J31" s="130"/>
      <c r="K31" s="139"/>
      <c r="L31" s="130"/>
      <c r="M31" s="129"/>
      <c r="N31" s="130"/>
      <c r="O31" s="129"/>
      <c r="P31" s="130"/>
      <c r="Q31" s="129"/>
      <c r="R31" s="130"/>
      <c r="S31" s="129"/>
      <c r="T31" s="9"/>
      <c r="U31" s="129"/>
      <c r="V31" s="9"/>
      <c r="W31" s="129"/>
      <c r="X31" s="143"/>
      <c r="Y31" s="139"/>
      <c r="Z31" s="130"/>
      <c r="AA31" s="140"/>
      <c r="AB31" s="145">
        <f t="shared" si="17"/>
        <v>1431</v>
      </c>
      <c r="AC31" s="142">
        <f t="shared" si="18"/>
        <v>1452</v>
      </c>
      <c r="AD31" s="146">
        <f>SUM(AB31:AC31)</f>
        <v>2883</v>
      </c>
    </row>
    <row r="32" spans="1:32">
      <c r="A32" s="138" t="s">
        <v>47</v>
      </c>
      <c r="B32" s="93"/>
      <c r="C32" s="49"/>
      <c r="D32" s="9">
        <v>662</v>
      </c>
      <c r="E32" s="129">
        <v>185</v>
      </c>
      <c r="F32" s="143"/>
      <c r="G32" s="139"/>
      <c r="H32" s="143"/>
      <c r="I32" s="144"/>
      <c r="J32" s="130"/>
      <c r="K32" s="139"/>
      <c r="L32" s="130"/>
      <c r="M32" s="129"/>
      <c r="N32" s="130"/>
      <c r="O32" s="129"/>
      <c r="P32" s="130"/>
      <c r="Q32" s="129"/>
      <c r="R32" s="130"/>
      <c r="S32" s="129"/>
      <c r="T32" s="147"/>
      <c r="U32" s="148"/>
      <c r="V32" s="147"/>
      <c r="W32" s="148"/>
      <c r="X32" s="149"/>
      <c r="Y32" s="150"/>
      <c r="Z32" s="151"/>
      <c r="AA32" s="152"/>
      <c r="AB32" s="153">
        <f t="shared" si="17"/>
        <v>662</v>
      </c>
      <c r="AC32" s="154">
        <f t="shared" si="18"/>
        <v>185</v>
      </c>
      <c r="AD32" s="155">
        <f>SUM(AB32:AC32)</f>
        <v>847</v>
      </c>
    </row>
    <row r="33" spans="1:30" ht="15" thickBot="1">
      <c r="A33" s="156"/>
      <c r="B33" s="157"/>
      <c r="C33" s="158"/>
      <c r="D33" s="159">
        <f t="shared" ref="D33:W33" si="19">SUM(D26:D32)</f>
        <v>5178</v>
      </c>
      <c r="E33" s="160">
        <f t="shared" si="19"/>
        <v>2555</v>
      </c>
      <c r="F33" s="161">
        <f t="shared" si="19"/>
        <v>0</v>
      </c>
      <c r="G33" s="162">
        <f t="shared" si="19"/>
        <v>0</v>
      </c>
      <c r="H33" s="161">
        <f t="shared" si="19"/>
        <v>0</v>
      </c>
      <c r="I33" s="162">
        <f t="shared" si="19"/>
        <v>0</v>
      </c>
      <c r="J33" s="163">
        <f t="shared" si="19"/>
        <v>0</v>
      </c>
      <c r="K33" s="162">
        <f t="shared" si="19"/>
        <v>0</v>
      </c>
      <c r="L33" s="163">
        <f t="shared" si="19"/>
        <v>0</v>
      </c>
      <c r="M33" s="162">
        <f t="shared" si="19"/>
        <v>0</v>
      </c>
      <c r="N33" s="163">
        <f t="shared" si="19"/>
        <v>0</v>
      </c>
      <c r="O33" s="162">
        <f t="shared" si="19"/>
        <v>0</v>
      </c>
      <c r="P33" s="163">
        <f t="shared" si="19"/>
        <v>0</v>
      </c>
      <c r="Q33" s="162">
        <f t="shared" si="19"/>
        <v>0</v>
      </c>
      <c r="R33" s="163">
        <f t="shared" si="19"/>
        <v>0</v>
      </c>
      <c r="S33" s="162">
        <f t="shared" si="19"/>
        <v>0</v>
      </c>
      <c r="T33" s="163">
        <f t="shared" si="19"/>
        <v>0</v>
      </c>
      <c r="U33" s="162">
        <f t="shared" si="19"/>
        <v>0</v>
      </c>
      <c r="V33" s="163">
        <f t="shared" si="19"/>
        <v>0</v>
      </c>
      <c r="W33" s="162">
        <f t="shared" si="19"/>
        <v>0</v>
      </c>
      <c r="X33" s="163">
        <f>SUM(X26:X32)</f>
        <v>0</v>
      </c>
      <c r="Y33" s="160">
        <f>SUM(Y26:Y32)</f>
        <v>0</v>
      </c>
      <c r="Z33" s="163">
        <f>SUM(Z26:Z32)</f>
        <v>0</v>
      </c>
      <c r="AA33" s="164">
        <f>SUM(AA26:AA32)</f>
        <v>0</v>
      </c>
      <c r="AB33" s="165">
        <f>SUM(AB26:AB32)</f>
        <v>5178</v>
      </c>
      <c r="AC33" s="166">
        <f>SUM(E33+G33+I33+K33+Y33+AA33+M33+O33+Q33+S33+U33+W33)</f>
        <v>2555</v>
      </c>
      <c r="AD33" s="167">
        <f>SUM(AB33:AC33)</f>
        <v>7733</v>
      </c>
    </row>
    <row r="34" spans="1:30" ht="15" thickTop="1">
      <c r="A34" s="168" t="s">
        <v>48</v>
      </c>
      <c r="B34" s="78"/>
      <c r="C34" s="169"/>
      <c r="D34" s="265">
        <v>2</v>
      </c>
      <c r="E34" s="266"/>
      <c r="F34" s="255"/>
      <c r="G34" s="256"/>
      <c r="H34" s="255"/>
      <c r="I34" s="256"/>
      <c r="J34" s="241"/>
      <c r="K34" s="257"/>
      <c r="L34" s="241"/>
      <c r="M34" s="258"/>
      <c r="N34" s="241"/>
      <c r="O34" s="259"/>
      <c r="P34" s="240"/>
      <c r="Q34" s="240"/>
      <c r="R34" s="241"/>
      <c r="S34" s="258"/>
      <c r="T34" s="274"/>
      <c r="U34" s="275"/>
      <c r="V34" s="274"/>
      <c r="W34" s="275"/>
      <c r="X34" s="270"/>
      <c r="Y34" s="270"/>
      <c r="Z34" s="270"/>
      <c r="AA34" s="271"/>
      <c r="AB34" s="272">
        <f>SUM(D34:AA34)</f>
        <v>2</v>
      </c>
      <c r="AC34" s="273"/>
      <c r="AD34" s="7"/>
    </row>
    <row r="35" spans="1:30">
      <c r="A35" s="170" t="s">
        <v>49</v>
      </c>
      <c r="B35" s="93"/>
      <c r="C35" s="49"/>
      <c r="D35" s="241">
        <v>20</v>
      </c>
      <c r="E35" s="257"/>
      <c r="F35" s="255"/>
      <c r="G35" s="256"/>
      <c r="H35" s="255"/>
      <c r="I35" s="256"/>
      <c r="J35" s="241"/>
      <c r="K35" s="257"/>
      <c r="L35" s="241"/>
      <c r="M35" s="258"/>
      <c r="N35" s="241"/>
      <c r="O35" s="259"/>
      <c r="P35" s="240"/>
      <c r="Q35" s="240"/>
      <c r="R35" s="241"/>
      <c r="S35" s="258"/>
      <c r="T35" s="251"/>
      <c r="U35" s="252"/>
      <c r="V35" s="251"/>
      <c r="W35" s="252"/>
      <c r="X35" s="240"/>
      <c r="Y35" s="260"/>
      <c r="Z35" s="240"/>
      <c r="AA35" s="241"/>
      <c r="AB35" s="253">
        <f t="shared" ref="AB35:AB40" si="20">SUM(D35:AA35)</f>
        <v>20</v>
      </c>
      <c r="AC35" s="254"/>
      <c r="AD35" s="171">
        <f>SUM(AC26:AC32)</f>
        <v>2555</v>
      </c>
    </row>
    <row r="36" spans="1:30">
      <c r="A36" s="128" t="s">
        <v>50</v>
      </c>
      <c r="B36" s="93"/>
      <c r="C36" s="49"/>
      <c r="D36" s="255">
        <v>187</v>
      </c>
      <c r="E36" s="256"/>
      <c r="F36" s="255"/>
      <c r="G36" s="256"/>
      <c r="H36" s="255"/>
      <c r="I36" s="256"/>
      <c r="J36" s="241"/>
      <c r="K36" s="257"/>
      <c r="L36" s="241"/>
      <c r="M36" s="258"/>
      <c r="N36" s="241"/>
      <c r="O36" s="259"/>
      <c r="P36" s="240"/>
      <c r="Q36" s="240"/>
      <c r="R36" s="241"/>
      <c r="S36" s="258"/>
      <c r="T36" s="251"/>
      <c r="U36" s="252"/>
      <c r="V36" s="251"/>
      <c r="W36" s="252"/>
      <c r="X36" s="250"/>
      <c r="Y36" s="250"/>
      <c r="Z36" s="240"/>
      <c r="AA36" s="241"/>
      <c r="AB36" s="253">
        <f t="shared" si="20"/>
        <v>187</v>
      </c>
      <c r="AC36" s="254"/>
      <c r="AD36" s="7"/>
    </row>
    <row r="37" spans="1:30">
      <c r="A37" s="128" t="s">
        <v>51</v>
      </c>
      <c r="B37" s="93"/>
      <c r="C37" s="49"/>
      <c r="D37" s="255">
        <v>17</v>
      </c>
      <c r="E37" s="256"/>
      <c r="F37" s="255"/>
      <c r="G37" s="256"/>
      <c r="H37" s="255"/>
      <c r="I37" s="256"/>
      <c r="J37" s="241"/>
      <c r="K37" s="257"/>
      <c r="L37" s="241"/>
      <c r="M37" s="258"/>
      <c r="N37" s="241"/>
      <c r="O37" s="259"/>
      <c r="P37" s="240"/>
      <c r="Q37" s="240"/>
      <c r="R37" s="241"/>
      <c r="S37" s="258"/>
      <c r="T37" s="251"/>
      <c r="U37" s="252"/>
      <c r="V37" s="251"/>
      <c r="W37" s="252"/>
      <c r="X37" s="240"/>
      <c r="Y37" s="240"/>
      <c r="Z37" s="240"/>
      <c r="AA37" s="241"/>
      <c r="AB37" s="253">
        <f t="shared" si="20"/>
        <v>17</v>
      </c>
      <c r="AC37" s="254"/>
      <c r="AD37" s="7"/>
    </row>
    <row r="38" spans="1:30">
      <c r="A38" s="172" t="s">
        <v>52</v>
      </c>
      <c r="B38" s="93"/>
      <c r="C38" s="49"/>
      <c r="D38" s="250">
        <v>33</v>
      </c>
      <c r="E38" s="250"/>
      <c r="F38" s="250"/>
      <c r="G38" s="250"/>
      <c r="H38" s="250"/>
      <c r="I38" s="25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1"/>
      <c r="AB38" s="242">
        <f t="shared" si="20"/>
        <v>33</v>
      </c>
      <c r="AC38" s="243"/>
      <c r="AD38" s="7"/>
    </row>
    <row r="39" spans="1:30" ht="15">
      <c r="A39" s="172" t="s">
        <v>24</v>
      </c>
      <c r="B39" s="93"/>
      <c r="C39" s="49"/>
      <c r="D39" s="250">
        <v>1925</v>
      </c>
      <c r="E39" s="250"/>
      <c r="F39" s="250"/>
      <c r="G39" s="250"/>
      <c r="H39" s="250"/>
      <c r="I39" s="25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1"/>
      <c r="AB39" s="242">
        <f t="shared" si="20"/>
        <v>1925</v>
      </c>
      <c r="AC39" s="243"/>
      <c r="AD39" s="173"/>
    </row>
    <row r="40" spans="1:30" ht="15">
      <c r="A40" s="172" t="s">
        <v>53</v>
      </c>
      <c r="B40" s="93"/>
      <c r="C40" s="49"/>
      <c r="D40" s="244">
        <v>40</v>
      </c>
      <c r="E40" s="244"/>
      <c r="F40" s="244"/>
      <c r="G40" s="244"/>
      <c r="H40" s="244"/>
      <c r="I40" s="244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45"/>
      <c r="U40" s="249"/>
      <c r="V40" s="245"/>
      <c r="W40" s="249"/>
      <c r="X40" s="245"/>
      <c r="Y40" s="249"/>
      <c r="Z40" s="245"/>
      <c r="AA40" s="246"/>
      <c r="AB40" s="247">
        <f t="shared" si="20"/>
        <v>40</v>
      </c>
      <c r="AC40" s="248"/>
      <c r="AD40" s="173"/>
    </row>
    <row r="41" spans="1:30" ht="15" thickBot="1">
      <c r="A41" s="172"/>
      <c r="B41" s="93"/>
      <c r="C41" s="49"/>
      <c r="D41" s="234">
        <f>SUM(D34:E40)</f>
        <v>2224</v>
      </c>
      <c r="E41" s="234"/>
      <c r="F41" s="234">
        <f>SUM(F34:G40)</f>
        <v>0</v>
      </c>
      <c r="G41" s="234"/>
      <c r="H41" s="234">
        <f>SUM(H34:I40)</f>
        <v>0</v>
      </c>
      <c r="I41" s="234"/>
      <c r="J41" s="234">
        <f>SUM(J34:K40)</f>
        <v>0</v>
      </c>
      <c r="K41" s="234"/>
      <c r="L41" s="234">
        <f>SUM(L34:M40)</f>
        <v>0</v>
      </c>
      <c r="M41" s="234"/>
      <c r="N41" s="234">
        <f>SUM(N34:O40)</f>
        <v>0</v>
      </c>
      <c r="O41" s="234"/>
      <c r="P41" s="234">
        <f t="shared" ref="P41" si="21">SUM(P34:Q40)</f>
        <v>0</v>
      </c>
      <c r="Q41" s="234"/>
      <c r="R41" s="234">
        <f t="shared" ref="R41" si="22">SUM(R34:S40)</f>
        <v>0</v>
      </c>
      <c r="S41" s="234"/>
      <c r="T41" s="234">
        <f t="shared" ref="T41" si="23">SUM(T34:U40)</f>
        <v>0</v>
      </c>
      <c r="U41" s="234"/>
      <c r="V41" s="234">
        <f t="shared" ref="V41" si="24">SUM(V34:W40)</f>
        <v>0</v>
      </c>
      <c r="W41" s="234"/>
      <c r="X41" s="234">
        <f t="shared" ref="X41" si="25">SUM(X34:Y40)</f>
        <v>0</v>
      </c>
      <c r="Y41" s="234"/>
      <c r="Z41" s="234">
        <f t="shared" ref="Z41" si="26">SUM(Z34:AA40)</f>
        <v>0</v>
      </c>
      <c r="AA41" s="234"/>
      <c r="AB41" s="234">
        <f t="shared" ref="AB41" si="27">SUM(AB34:AC40)</f>
        <v>2224</v>
      </c>
      <c r="AC41" s="234"/>
      <c r="AD41" s="174">
        <f>SUM(D41:AA41)</f>
        <v>2224</v>
      </c>
    </row>
    <row r="42" spans="1:30" ht="15.75" thickTop="1">
      <c r="A42" s="235" t="s">
        <v>54</v>
      </c>
      <c r="B42" s="236"/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7"/>
      <c r="AC42" s="238"/>
      <c r="AD42" s="175"/>
    </row>
    <row r="43" spans="1:30" ht="15">
      <c r="A43" s="222" t="s">
        <v>55</v>
      </c>
      <c r="B43" s="223"/>
      <c r="C43" s="223"/>
      <c r="D43" s="25">
        <f>SUM(D8+D9+D14+D15+D5+D7+D6+D16)</f>
        <v>6242</v>
      </c>
      <c r="E43" s="25"/>
      <c r="F43" s="25">
        <f t="shared" ref="F43:Z43" si="28">SUM(F8+F9+F14+F15+F5+F7+F6+F16)</f>
        <v>0</v>
      </c>
      <c r="G43" s="25"/>
      <c r="H43" s="25">
        <f t="shared" si="28"/>
        <v>0</v>
      </c>
      <c r="I43" s="25"/>
      <c r="J43" s="25">
        <f t="shared" si="28"/>
        <v>0</v>
      </c>
      <c r="K43" s="25"/>
      <c r="L43" s="25">
        <f t="shared" si="28"/>
        <v>0</v>
      </c>
      <c r="M43" s="25"/>
      <c r="N43" s="25">
        <f t="shared" si="28"/>
        <v>0</v>
      </c>
      <c r="O43" s="25"/>
      <c r="P43" s="25">
        <f t="shared" si="28"/>
        <v>0</v>
      </c>
      <c r="Q43" s="25"/>
      <c r="R43" s="25">
        <f t="shared" si="28"/>
        <v>0</v>
      </c>
      <c r="S43" s="25"/>
      <c r="T43" s="25">
        <f t="shared" si="28"/>
        <v>0</v>
      </c>
      <c r="U43" s="25"/>
      <c r="V43" s="25">
        <f t="shared" si="28"/>
        <v>0</v>
      </c>
      <c r="W43" s="25"/>
      <c r="X43" s="25">
        <f t="shared" si="28"/>
        <v>0</v>
      </c>
      <c r="Y43" s="25"/>
      <c r="Z43" s="25">
        <f t="shared" si="28"/>
        <v>0</v>
      </c>
      <c r="AA43" s="176"/>
      <c r="AB43" s="224">
        <f>SUM(D43+F43+H43+J43+X43+Z43+L43+N43+P43+R43+T43+V43)</f>
        <v>6242</v>
      </c>
      <c r="AC43" s="225"/>
      <c r="AD43" s="175"/>
    </row>
    <row r="44" spans="1:30" ht="15">
      <c r="A44" s="226" t="s">
        <v>56</v>
      </c>
      <c r="B44" s="227"/>
      <c r="C44" s="227"/>
      <c r="D44" s="33">
        <f>SUM(D10+D11+D5+D14+D15+D16+D7+D6)</f>
        <v>6349</v>
      </c>
      <c r="E44" s="33"/>
      <c r="F44" s="33">
        <f t="shared" ref="F44:Z44" si="29">SUM(F10+F11+F5+F14+F15+F16+F7+F6)</f>
        <v>0</v>
      </c>
      <c r="G44" s="33"/>
      <c r="H44" s="33">
        <f t="shared" si="29"/>
        <v>0</v>
      </c>
      <c r="I44" s="33"/>
      <c r="J44" s="33">
        <f t="shared" si="29"/>
        <v>0</v>
      </c>
      <c r="K44" s="33"/>
      <c r="L44" s="33">
        <f t="shared" si="29"/>
        <v>0</v>
      </c>
      <c r="M44" s="33"/>
      <c r="N44" s="33">
        <f t="shared" si="29"/>
        <v>0</v>
      </c>
      <c r="O44" s="33"/>
      <c r="P44" s="33">
        <f t="shared" si="29"/>
        <v>0</v>
      </c>
      <c r="Q44" s="33"/>
      <c r="R44" s="33">
        <f t="shared" si="29"/>
        <v>0</v>
      </c>
      <c r="S44" s="33"/>
      <c r="T44" s="33">
        <f t="shared" si="29"/>
        <v>0</v>
      </c>
      <c r="U44" s="33"/>
      <c r="V44" s="33">
        <f t="shared" si="29"/>
        <v>0</v>
      </c>
      <c r="W44" s="33"/>
      <c r="X44" s="33">
        <f t="shared" si="29"/>
        <v>0</v>
      </c>
      <c r="Y44" s="33"/>
      <c r="Z44" s="33">
        <f t="shared" si="29"/>
        <v>0</v>
      </c>
      <c r="AA44" s="177"/>
      <c r="AB44" s="228">
        <f>SUM(D44+F44+H44+J44+X44+Z44+L44+N44+P44+R44+T44+V44)</f>
        <v>6349</v>
      </c>
      <c r="AC44" s="229"/>
      <c r="AD44" s="175"/>
    </row>
    <row r="45" spans="1:30" ht="15">
      <c r="A45" s="230" t="s">
        <v>57</v>
      </c>
      <c r="B45" s="231"/>
      <c r="C45" s="231"/>
      <c r="D45" s="178">
        <f>SUM(D12+D13+D14+D15+D16+D5+D7+D6)</f>
        <v>7600</v>
      </c>
      <c r="E45" s="178"/>
      <c r="F45" s="178">
        <f t="shared" ref="F45:Z45" si="30">SUM(F12+F13+F14+F15+F16+F5+F7+F6)</f>
        <v>0</v>
      </c>
      <c r="G45" s="178"/>
      <c r="H45" s="178">
        <f t="shared" si="30"/>
        <v>0</v>
      </c>
      <c r="I45" s="178"/>
      <c r="J45" s="178">
        <f t="shared" si="30"/>
        <v>0</v>
      </c>
      <c r="K45" s="178"/>
      <c r="L45" s="178">
        <f t="shared" si="30"/>
        <v>0</v>
      </c>
      <c r="M45" s="178"/>
      <c r="N45" s="178">
        <f t="shared" si="30"/>
        <v>0</v>
      </c>
      <c r="O45" s="178"/>
      <c r="P45" s="178">
        <f t="shared" si="30"/>
        <v>0</v>
      </c>
      <c r="Q45" s="178"/>
      <c r="R45" s="178">
        <f t="shared" si="30"/>
        <v>0</v>
      </c>
      <c r="S45" s="178"/>
      <c r="T45" s="178">
        <f t="shared" si="30"/>
        <v>0</v>
      </c>
      <c r="U45" s="178"/>
      <c r="V45" s="178">
        <f t="shared" si="30"/>
        <v>0</v>
      </c>
      <c r="W45" s="178"/>
      <c r="X45" s="178">
        <f t="shared" si="30"/>
        <v>0</v>
      </c>
      <c r="Y45" s="178"/>
      <c r="Z45" s="178">
        <f t="shared" si="30"/>
        <v>0</v>
      </c>
      <c r="AA45" s="179"/>
      <c r="AB45" s="232">
        <f>SUM(D45+F45+H45+J45+X45+Z45+L45+N45+P45+R45+T45+V45)</f>
        <v>7600</v>
      </c>
      <c r="AC45" s="233"/>
      <c r="AD45" s="175"/>
    </row>
    <row r="46" spans="1:30">
      <c r="A46" s="180" t="s">
        <v>31</v>
      </c>
      <c r="B46" s="181"/>
      <c r="C46" s="182"/>
      <c r="D46" s="183">
        <f>SUM(D43:D45)</f>
        <v>20191</v>
      </c>
      <c r="E46" s="184"/>
      <c r="F46" s="183">
        <f>SUM(F43:F45)</f>
        <v>0</v>
      </c>
      <c r="G46" s="185"/>
      <c r="H46" s="183">
        <f>SUM(H43:H45)</f>
        <v>0</v>
      </c>
      <c r="I46" s="184"/>
      <c r="J46" s="183">
        <f>SUM(J43:J45)</f>
        <v>0</v>
      </c>
      <c r="K46" s="183"/>
      <c r="L46" s="183">
        <f t="shared" ref="L46:V46" si="31">SUM(L43:L45)</f>
        <v>0</v>
      </c>
      <c r="M46" s="183"/>
      <c r="N46" s="183">
        <f t="shared" si="31"/>
        <v>0</v>
      </c>
      <c r="O46" s="183"/>
      <c r="P46" s="183">
        <f t="shared" si="31"/>
        <v>0</v>
      </c>
      <c r="Q46" s="183"/>
      <c r="R46" s="183">
        <f t="shared" si="31"/>
        <v>0</v>
      </c>
      <c r="S46" s="183"/>
      <c r="T46" s="183">
        <f t="shared" si="31"/>
        <v>0</v>
      </c>
      <c r="U46" s="183"/>
      <c r="V46" s="183">
        <f t="shared" si="31"/>
        <v>0</v>
      </c>
      <c r="W46" s="184"/>
      <c r="X46" s="183">
        <f>SUM(X43:X45)</f>
        <v>0</v>
      </c>
      <c r="Y46" s="184"/>
      <c r="Z46" s="183">
        <f>SUM(Z43:Z45)</f>
        <v>0</v>
      </c>
      <c r="AA46" s="186"/>
      <c r="AB46" s="218">
        <f>SUM(AB43:AB45)</f>
        <v>20191</v>
      </c>
      <c r="AC46" s="219"/>
      <c r="AD46" s="174">
        <f>SUM(D46:Z46)</f>
        <v>20191</v>
      </c>
    </row>
    <row r="47" spans="1:30" ht="15">
      <c r="A47" s="220" t="s">
        <v>58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175"/>
    </row>
    <row r="48" spans="1:30" ht="15">
      <c r="A48" s="187" t="s">
        <v>59</v>
      </c>
      <c r="B48" s="188"/>
      <c r="C48" s="189"/>
      <c r="D48" s="97">
        <v>32</v>
      </c>
      <c r="E48" s="190"/>
      <c r="F48" s="97"/>
      <c r="G48" s="190"/>
      <c r="H48" s="97"/>
      <c r="I48" s="190"/>
      <c r="J48" s="97"/>
      <c r="K48" s="190"/>
      <c r="L48" s="45"/>
      <c r="M48" s="190"/>
      <c r="N48" s="45"/>
      <c r="O48" s="190"/>
      <c r="P48" s="191"/>
      <c r="Q48" s="190"/>
      <c r="R48" s="46"/>
      <c r="S48" s="192"/>
      <c r="T48" s="193"/>
      <c r="U48" s="192"/>
      <c r="V48" s="194"/>
      <c r="W48" s="192"/>
      <c r="X48" s="195"/>
      <c r="Y48" s="196"/>
      <c r="Z48" s="195"/>
      <c r="AA48" s="197"/>
      <c r="AB48" s="198">
        <f>SUM(D48+F48+H48+J48+X48+Z48+L48+N48+P48+R48+T48+V48)</f>
        <v>32</v>
      </c>
      <c r="AC48" s="197"/>
      <c r="AD48" s="175"/>
    </row>
    <row r="49" spans="1:30" ht="15">
      <c r="A49" s="14" t="s">
        <v>60</v>
      </c>
      <c r="B49" s="39"/>
      <c r="C49" s="199"/>
      <c r="D49" s="97"/>
      <c r="E49" s="190"/>
      <c r="F49" s="97"/>
      <c r="G49" s="190"/>
      <c r="H49" s="97"/>
      <c r="I49" s="190"/>
      <c r="J49" s="97"/>
      <c r="K49" s="190"/>
      <c r="L49" s="45"/>
      <c r="M49" s="190"/>
      <c r="N49" s="45"/>
      <c r="O49" s="190"/>
      <c r="P49" s="191"/>
      <c r="Q49" s="190"/>
      <c r="R49" s="46"/>
      <c r="S49" s="190"/>
      <c r="T49" s="191"/>
      <c r="U49" s="190"/>
      <c r="V49" s="46"/>
      <c r="W49" s="190"/>
      <c r="X49" s="97"/>
      <c r="Y49" s="200"/>
      <c r="Z49" s="97"/>
      <c r="AA49" s="201"/>
      <c r="AB49" s="202">
        <f>SUM(D49+F49+H49+J49+X49+Z49+L49+N49+P49+R49+T49+V49)</f>
        <v>0</v>
      </c>
      <c r="AC49" s="201"/>
      <c r="AD49" s="175"/>
    </row>
    <row r="50" spans="1:30" ht="15">
      <c r="A50" s="14" t="s">
        <v>61</v>
      </c>
      <c r="B50" s="39"/>
      <c r="C50" s="199"/>
      <c r="D50" s="97">
        <v>800</v>
      </c>
      <c r="E50" s="190"/>
      <c r="F50" s="97"/>
      <c r="G50" s="190"/>
      <c r="H50" s="97"/>
      <c r="I50" s="190"/>
      <c r="J50" s="97"/>
      <c r="K50" s="190"/>
      <c r="L50" s="45"/>
      <c r="M50" s="190"/>
      <c r="N50" s="45"/>
      <c r="O50" s="190"/>
      <c r="P50" s="191"/>
      <c r="Q50" s="190"/>
      <c r="R50" s="46"/>
      <c r="S50" s="190"/>
      <c r="T50" s="191"/>
      <c r="U50" s="190"/>
      <c r="V50" s="46"/>
      <c r="W50" s="190"/>
      <c r="X50" s="97"/>
      <c r="Y50" s="200"/>
      <c r="Z50" s="97"/>
      <c r="AA50" s="201"/>
      <c r="AB50" s="202">
        <f>SUM(D50+F50+H50+J50+X50+Z50+L50+N50+P50+R50+T50+V50)</f>
        <v>800</v>
      </c>
      <c r="AC50" s="201"/>
      <c r="AD50" s="175"/>
    </row>
    <row r="51" spans="1:30" ht="15" thickBot="1">
      <c r="A51" s="203" t="s">
        <v>62</v>
      </c>
      <c r="B51" s="204"/>
      <c r="C51" s="205"/>
      <c r="D51" s="206">
        <f>SUM(D48:D50)</f>
        <v>832</v>
      </c>
      <c r="E51" s="206"/>
      <c r="F51" s="206">
        <f>SUM(F48:F50)</f>
        <v>0</v>
      </c>
      <c r="G51" s="206"/>
      <c r="H51" s="206">
        <f>SUM(H48:H50)</f>
        <v>0</v>
      </c>
      <c r="I51" s="206"/>
      <c r="J51" s="206">
        <f>SUM(J48:J50)</f>
        <v>0</v>
      </c>
      <c r="K51" s="206"/>
      <c r="L51" s="206">
        <f>SUM(L48:L50)</f>
        <v>0</v>
      </c>
      <c r="M51" s="206"/>
      <c r="N51" s="206">
        <f>SUM(N48:N50)</f>
        <v>0</v>
      </c>
      <c r="O51" s="206"/>
      <c r="P51" s="206">
        <f>SUM(P48:P50)</f>
        <v>0</v>
      </c>
      <c r="Q51" s="206"/>
      <c r="R51" s="206">
        <f>SUM(R48:R50)</f>
        <v>0</v>
      </c>
      <c r="S51" s="206"/>
      <c r="T51" s="206">
        <f>SUM(T48:T50)</f>
        <v>0</v>
      </c>
      <c r="U51" s="206"/>
      <c r="V51" s="207">
        <f>SUM(V48:V50)</f>
        <v>0</v>
      </c>
      <c r="W51" s="206"/>
      <c r="X51" s="206">
        <f>SUM(X48:X50)</f>
        <v>0</v>
      </c>
      <c r="Y51" s="206"/>
      <c r="Z51" s="206">
        <f>SUM(Z48:Z50)</f>
        <v>0</v>
      </c>
      <c r="AA51" s="208"/>
      <c r="AB51" s="209">
        <f>SUM(AB48:AB50)</f>
        <v>832</v>
      </c>
      <c r="AC51" s="210"/>
      <c r="AD51" s="171">
        <f>SUM(D51:AA51)</f>
        <v>832</v>
      </c>
    </row>
    <row r="52" spans="1:30" ht="15.75" thickTop="1">
      <c r="A52" s="211"/>
      <c r="B52" s="212"/>
      <c r="C52" s="213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4"/>
      <c r="AB52" s="212"/>
      <c r="AC52" s="212"/>
      <c r="AD52" s="215"/>
    </row>
  </sheetData>
  <mergeCells count="144">
    <mergeCell ref="D3:E3"/>
    <mergeCell ref="F3:G3"/>
    <mergeCell ref="H3:I3"/>
    <mergeCell ref="J3:K3"/>
    <mergeCell ref="L3:M3"/>
    <mergeCell ref="Z3:AA3"/>
    <mergeCell ref="A24:AA24"/>
    <mergeCell ref="AB24:AC24"/>
    <mergeCell ref="A1:AA1"/>
    <mergeCell ref="A2:A3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N3:O3"/>
    <mergeCell ref="P3:Q3"/>
    <mergeCell ref="R3:S3"/>
    <mergeCell ref="T3:U3"/>
    <mergeCell ref="V3:W3"/>
    <mergeCell ref="X3:Y3"/>
    <mergeCell ref="Z34:AA34"/>
    <mergeCell ref="AB34:AC34"/>
    <mergeCell ref="T34:U34"/>
    <mergeCell ref="V34:W34"/>
    <mergeCell ref="X34:Y34"/>
    <mergeCell ref="AB2:AC3"/>
    <mergeCell ref="P35:Q35"/>
    <mergeCell ref="R35:S35"/>
    <mergeCell ref="N34:O34"/>
    <mergeCell ref="P34:Q34"/>
    <mergeCell ref="R34:S34"/>
    <mergeCell ref="AD26:AD27"/>
    <mergeCell ref="AD28:AD29"/>
    <mergeCell ref="D34:E34"/>
    <mergeCell ref="F34:G34"/>
    <mergeCell ref="H34:I34"/>
    <mergeCell ref="J34:K34"/>
    <mergeCell ref="L34:M34"/>
    <mergeCell ref="N36:O36"/>
    <mergeCell ref="P36:Q36"/>
    <mergeCell ref="R36:S36"/>
    <mergeCell ref="T35:U35"/>
    <mergeCell ref="V35:W35"/>
    <mergeCell ref="X35:Y35"/>
    <mergeCell ref="Z35:AA35"/>
    <mergeCell ref="AB35:AC35"/>
    <mergeCell ref="D36:E36"/>
    <mergeCell ref="F36:G36"/>
    <mergeCell ref="H36:I36"/>
    <mergeCell ref="J36:K36"/>
    <mergeCell ref="L36:M36"/>
    <mergeCell ref="Z36:AA36"/>
    <mergeCell ref="AB36:AC36"/>
    <mergeCell ref="T36:U36"/>
    <mergeCell ref="V36:W36"/>
    <mergeCell ref="X36:Y36"/>
    <mergeCell ref="D35:E35"/>
    <mergeCell ref="F35:G35"/>
    <mergeCell ref="H35:I35"/>
    <mergeCell ref="J35:K35"/>
    <mergeCell ref="L35:M35"/>
    <mergeCell ref="N35:O35"/>
    <mergeCell ref="AB37:AC37"/>
    <mergeCell ref="D38:E38"/>
    <mergeCell ref="F38:G38"/>
    <mergeCell ref="H38:I38"/>
    <mergeCell ref="J38:K38"/>
    <mergeCell ref="L38:M38"/>
    <mergeCell ref="Z38:AA38"/>
    <mergeCell ref="AB38:AC38"/>
    <mergeCell ref="T38:U38"/>
    <mergeCell ref="V38:W38"/>
    <mergeCell ref="X38:Y38"/>
    <mergeCell ref="D37:E37"/>
    <mergeCell ref="F37:G37"/>
    <mergeCell ref="H37:I37"/>
    <mergeCell ref="J37:K37"/>
    <mergeCell ref="L37:M37"/>
    <mergeCell ref="N37:O37"/>
    <mergeCell ref="P37:Q37"/>
    <mergeCell ref="R37:S37"/>
    <mergeCell ref="P39:Q39"/>
    <mergeCell ref="R39:S39"/>
    <mergeCell ref="N38:O38"/>
    <mergeCell ref="P38:Q38"/>
    <mergeCell ref="R38:S38"/>
    <mergeCell ref="T37:U37"/>
    <mergeCell ref="V37:W37"/>
    <mergeCell ref="X37:Y37"/>
    <mergeCell ref="Z37:AA37"/>
    <mergeCell ref="N40:O40"/>
    <mergeCell ref="P40:Q40"/>
    <mergeCell ref="R40:S40"/>
    <mergeCell ref="T39:U39"/>
    <mergeCell ref="V39:W39"/>
    <mergeCell ref="X39:Y39"/>
    <mergeCell ref="Z39:AA39"/>
    <mergeCell ref="AB39:AC39"/>
    <mergeCell ref="D40:E40"/>
    <mergeCell ref="F40:G40"/>
    <mergeCell ref="H40:I40"/>
    <mergeCell ref="J40:K40"/>
    <mergeCell ref="L40:M40"/>
    <mergeCell ref="Z40:AA40"/>
    <mergeCell ref="AB40:AC40"/>
    <mergeCell ref="T40:U40"/>
    <mergeCell ref="V40:W40"/>
    <mergeCell ref="X40:Y40"/>
    <mergeCell ref="D39:E39"/>
    <mergeCell ref="F39:G39"/>
    <mergeCell ref="H39:I39"/>
    <mergeCell ref="J39:K39"/>
    <mergeCell ref="L39:M39"/>
    <mergeCell ref="N39:O39"/>
    <mergeCell ref="AB46:AC46"/>
    <mergeCell ref="A47:AC47"/>
    <mergeCell ref="A43:C43"/>
    <mergeCell ref="AB43:AC43"/>
    <mergeCell ref="A44:C44"/>
    <mergeCell ref="AB44:AC44"/>
    <mergeCell ref="A45:C45"/>
    <mergeCell ref="AB45:AC45"/>
    <mergeCell ref="T41:U41"/>
    <mergeCell ref="V41:W41"/>
    <mergeCell ref="X41:Y41"/>
    <mergeCell ref="Z41:AA41"/>
    <mergeCell ref="AB41:AC41"/>
    <mergeCell ref="A42:AC42"/>
    <mergeCell ref="D41:E41"/>
    <mergeCell ref="F41:G41"/>
    <mergeCell ref="H41:I41"/>
    <mergeCell ref="J41:K41"/>
    <mergeCell ref="L41:M41"/>
    <mergeCell ref="N41:O41"/>
    <mergeCell ref="P41:Q41"/>
    <mergeCell ref="R41:S41"/>
  </mergeCells>
  <pageMargins left="0.39370078740157483" right="0.39370078740157483" top="0.39370078740157483" bottom="0.3937007874015748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2019-01-21T18:55:11Z</dcterms:created>
  <dcterms:modified xsi:type="dcterms:W3CDTF">2019-04-05T18:43:16Z</dcterms:modified>
</cp:coreProperties>
</file>